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<sst xmlns="http://schemas.openxmlformats.org/spreadsheetml/2006/main" count="1043" uniqueCount="391">
  <si>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</si>
  <si>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</si>
  <si>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</si>
  <si>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</si>
  <si>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</si>
  <si>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</si>
  <si>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</si>
  <si>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</si>
  <si>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</si>
  <si>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</si>
  <si>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</si>
  <si>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</si>
  <si>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</si>
  <si>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</si>
  <si>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</si>
  <si>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</si>
  <si>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</si>
  <si>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</si>
  <si>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</si>
  <si>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</si>
  <si>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</si>
  <si>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</si>
  <si>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</si>
  <si>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</si>
  <si>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</si>
  <si>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</si>
  <si>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</si>
  <si>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</si>
  <si>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</si>
  <si>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</si>
  <si>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</si>
  <si>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</si>
  <si>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</si>
  <si>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</si>
  <si>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</si>
  <si>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</si>
  <si>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</si>
  <si>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</si>
  <si>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</si>
  <si>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</si>
  <si>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</si>
  <si>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</si>
  <si>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</si>
  <si>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</si>
  <si>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</si>
  <si>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</si>
  <si>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</si>
  <si>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</si>
  <si>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</si>
  <si>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</si>
  <si>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</si>
  <si>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</si>
  <si>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</si>
  <si>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</si>
  <si>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</si>
  <si>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</si>
  <si>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</si>
  <si>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</si>
  <si>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</si>
  <si>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</si>
  <si>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</si>
  <si>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</si>
  <si>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</si>
  <si>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</si>
  <si>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</si>
  <si>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</si>
  <si>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</si>
  <si>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</si>
  <si>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</si>
  <si>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</si>
  <si>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</si>
  <si>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</si>
  <si>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</si>
  <si>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</si>
  <si>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</si>
  <si>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</si>
  <si>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</si>
  <si>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</si>
  <si>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</si>
  <si>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</si>
  <si>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</si>
  <si>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</si>
  <si>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</si>
  <si>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</si>
  <si>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</si>
  <si>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</si>
  <si>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</si>
  <si>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</si>
  <si>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</si>
  <si>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</si>
  <si>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</si>
  <si>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</si>
  <si>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</si>
  <si>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</si>
  <si>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</si>
  <si>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</si>
  <si>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</si>
  <si>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</si>
  <si>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</si>
  <si>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</si>
  <si>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</si>
  <si>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</si>
  <si>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</si>
  <si>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</si>
  <si>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</si>
  <si>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</si>
  <si>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</si>
  <si>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</si>
  <si>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</si>
  <si>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</si>
  <si>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</si>
  <si>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</si>
  <si>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</si>
  <si>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</si>
  <si>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</si>
  <si>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</si>
  <si>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</si>
  <si>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</si>
  <si>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</si>
  <si>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</si>
  <si>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</si>
  <si>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</si>
  <si>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</si>
  <si>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</si>
  <si>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</si>
  <si>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</si>
  <si>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</si>
  <si>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</si>
  <si>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</si>
  <si>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</si>
  <si>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</si>
  <si>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</si>
  <si>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</si>
  <si>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</si>
  <si>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</si>
  <si>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</si>
  <si>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</si>
  <si>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</si>
  <si>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</si>
  <si>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</si>
  <si>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</si>
  <si>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</si>
  <si>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</si>
  <si>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</si>
  <si>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</si>
  <si>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</si>
  <si>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</si>
  <si>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</si>
  <si>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</si>
  <si>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</si>
  <si>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</si>
  <si>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</si>
  <si>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</si>
  <si>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</si>
  <si>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</si>
  <si>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</si>
  <si>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</si>
  <si>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</si>
  <si>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</si>
  <si>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</si>
  <si>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</si>
  <si>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</si>
  <si>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</si>
  <si>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</si>
  <si>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</si>
  <si>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</si>
  <si>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</si>
  <si>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</si>
  <si>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</si>
  <si>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</si>
  <si>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</si>
  <si>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</si>
  <si>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</si>
  <si>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</si>
  <si>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</si>
  <si>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</si>
  <si>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</si>
  <si>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</si>
  <si>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</si>
  <si>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</si>
  <si>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</si>
  <si>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</si>
  <si>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</si>
  <si>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</si>
  <si>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</si>
  <si>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</si>
  <si>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</si>
  <si>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</si>
  <si>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</si>
  <si>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</si>
  <si>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</si>
  <si>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</si>
  <si>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</si>
  <si>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</si>
  <si>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</si>
  <si>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</si>
  <si>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</si>
  <si>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</si>
  <si>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</si>
  <si>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</si>
  <si>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</si>
  <si>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</si>
  <si>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</si>
  <si>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</si>
  <si>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</si>
  <si>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</si>
  <si>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</si>
  <si>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</si>
  <si>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</si>
  <si>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</si>
  <si>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</si>
  <si>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</si>
  <si>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</si>
  <si>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</si>
  <si>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</si>
  <si>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</si>
  <si>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</si>
  <si>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</si>
  <si>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</si>
  <si>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</si>
  <si>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</si>
  <si>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</si>
  <si>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</si>
  <si>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</si>
  <si>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</si>
  <si>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</si>
  <si>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</si>
  <si>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</si>
  <si>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</si>
  <si>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</si>
  <si>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</si>
  <si>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</si>
  <si>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</si>
  <si>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</si>
  <si>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</si>
  <si>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</si>
  <si>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</si>
  <si>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</si>
  <si>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</si>
  <si>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</si>
  <si>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</si>
  <si>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</si>
  <si>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</si>
  <si>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</si>
  <si>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</si>
  <si>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</si>
  <si>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</si>
  <si>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</si>
  <si>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</si>
  <si>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</si>
  <si>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</si>
  <si>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</si>
  <si>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</si>
  <si>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</si>
  <si>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</si>
  <si>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</si>
  <si>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</si>
  <si>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</si>
  <si>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</si>
  <si>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</si>
  <si>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</si>
  <si>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</si>
  <si>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</si>
  <si>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</si>
  <si>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</si>
  <si>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</si>
  <si>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</si>
  <si>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</si>
  <si>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</si>
  <si>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</si>
  <si>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</si>
  <si>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</si>
  <si>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</si>
  <si>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</si>
  <si>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</si>
  <si>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</si>
  <si>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</si>
  <si>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</si>
  <si>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</si>
  <si>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</si>
  <si>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</si>
  <si>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</si>
  <si>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</si>
  <si>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</si>
  <si>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</si>
  <si>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</si>
  <si>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</si>
  <si>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</si>
  <si>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</si>
  <si>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</si>
  <si>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</si>
  <si>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</si>
  <si>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</si>
  <si>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</si>
  <si>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</si>
  <si>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</si>
  <si>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</si>
  <si>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</si>
  <si>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</si>
  <si>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</si>
  <si>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</si>
  <si>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</si>
  <si>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</si>
  <si>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</si>
  <si>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</si>
  <si>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</si>
  <si>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</si>
  <si>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</si>
  <si>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</si>
  <si>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</si>
  <si>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</si>
  <si>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</si>
  <si>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</si>
  <si>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</si>
  <si>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</si>
  <si>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</si>
  <si>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</si>
  <si>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</si>
  <si>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</si>
  <si>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</si>
  <si>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</si>
  <si>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</si>
  <si>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</si>
  <si>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</si>
  <si>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</si>
  <si>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</si>
  <si>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</si>
  <si>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</si>
  <si>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</si>
  <si>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</si>
  <si>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</si>
  <si>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</si>
  <si>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</si>
  <si>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</si>
  <si>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</si>
  <si>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</si>
  <si>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</si>
  <si>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</si>
  <si>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</si>
  <si>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</si>
  <si>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</si>
  <si>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</si>
  <si>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</si>
  <si>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</si>
  <si>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</si>
  <si>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</si>
  <si>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</si>
  <si>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</si>
  <si>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</si>
  <si>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</si>
  <si>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</si>
  <si>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</si>
  <si>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</si>
  <si>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</si>
  <si>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</si>
  <si>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</si>
  <si>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</si>
  <si>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</si>
  <si>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</si>
  <si>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</si>
  <si>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</si>
  <si>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</si>
  <si>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0801 03 1 00 25430244</t>
  </si>
  <si>
    <t>20000</t>
  </si>
  <si>
    <t>0801 03 1 00 0S3320 243</t>
  </si>
  <si>
    <t>418500</t>
  </si>
  <si>
    <t>857 116 90050 10 0000 140</t>
  </si>
  <si>
    <t>182 105 03010 01 4000 110</t>
  </si>
  <si>
    <t>46555,20</t>
  </si>
  <si>
    <t>16350</t>
  </si>
  <si>
    <t>543</t>
  </si>
  <si>
    <t>на 1 июня 2019 г</t>
  </si>
  <si>
    <t>01.06.2019</t>
  </si>
  <si>
    <t>"3"  июня 2019  г</t>
  </si>
  <si>
    <t>430</t>
  </si>
  <si>
    <t>951 114 06025 10 0000 430</t>
  </si>
  <si>
    <t>182 101 02010 01 4000 110</t>
  </si>
  <si>
    <t>951 202 29999 10 0000 150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</si>
  <si>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</si>
  <si>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</si>
  <si>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-12566200</t>
  </si>
  <si>
    <t>12702000</t>
  </si>
  <si>
    <t>210573,08</t>
  </si>
  <si>
    <t>12604,27</t>
  </si>
  <si>
    <t>1824038,28</t>
  </si>
  <si>
    <t>-1824038,28</t>
  </si>
  <si>
    <t>Софинансирование расходов на проведение преддекларационного обследования гидротехнических сооружений в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</si>
  <si>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0406 05 2 00 S4420 244</t>
  </si>
  <si>
    <t>5802500</t>
  </si>
  <si>
    <t>-5397239,01</t>
  </si>
  <si>
    <t>3573200,73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</si>
</sst>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8" fillId="0" borderId="0" xfId="0" applyFont="1" applyAlignment="1">
      <alignment horizontal="justify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="120" zoomScaleSheetLayoutView="120" zoomScalePageLayoutView="0" workbookViewId="0" topLeftCell="A7">
      <selection activeCell="E46" sqref="E46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3" t="s">
        <v>9</v>
      </c>
      <c r="G3" s="214"/>
      <c r="H3" s="214"/>
      <c r="I3" s="215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6"/>
      <c r="G4" s="217"/>
      <c r="H4" s="217"/>
      <c r="I4" s="218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D12+D37+D41+D47+D48+D49+D51+D52+D53+D54+D59+D60+D77+D79+D80+D55+D50+D57+D44+D75+D81+D46+D56+D58+D76+D45</f>
        <v>12702000</v>
      </c>
      <c r="E10" s="79">
        <f>E12+E37+E41+E47+E48+E49+E51+E52+E53+E54+E59+E60+E77+E79+E80+E55+E50+E57+E44+E75+E81+E46+E56+E58+E76+E45</f>
        <v>12702000</v>
      </c>
      <c r="F10" s="79">
        <f>F12+F37+F41+F47+F48+F49+F51+F52+F53+F54+F59+F60+F77+F79+F80+F55+F50+F57+F44+F75+F81+F58+F46+F56+F29</f>
        <v>3086266.05</v>
      </c>
      <c r="G10" s="42" t="s">
        <v>126</v>
      </c>
      <c r="H10" s="43" t="s">
        <v>126</v>
      </c>
      <c r="I10" s="44">
        <f>F10</f>
        <v>3086266.05</v>
      </c>
      <c r="J10" s="45">
        <f>D10-F10</f>
        <v>9615733.95</v>
      </c>
      <c r="K10" s="45">
        <f>E10-F10</f>
        <v>9615733.95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3653900</v>
      </c>
      <c r="E12" s="79">
        <f>E19+E27+E28+E32+E34+E35+E36+E30</f>
        <v>3653900</v>
      </c>
      <c r="F12" s="51">
        <f>F19+F27+F28+F32+F34+F36+F35</f>
        <v>1296420.53</v>
      </c>
      <c r="G12" s="46" t="s">
        <v>126</v>
      </c>
      <c r="H12" s="46" t="s">
        <v>126</v>
      </c>
      <c r="I12" s="44">
        <f aca="true" t="shared" si="0" ref="I12:I26">F12</f>
        <v>1296420.53</v>
      </c>
      <c r="J12" s="45">
        <f aca="true" t="shared" si="1" ref="J12:J88">D12-F12</f>
        <v>2357479.4699999997</v>
      </c>
      <c r="K12" s="45">
        <f aca="true" t="shared" si="2" ref="K12:K83">E12-F12</f>
        <v>2357479.4699999997</v>
      </c>
    </row>
    <row r="13" spans="1:11" ht="16.5" customHeight="1">
      <c r="A13" s="39" t="s">
        <v>227</v>
      </c>
      <c r="B13" s="74"/>
      <c r="C13" s="51"/>
      <c r="D13" s="79">
        <f>D20+D21+D22+D23+D24+D25</f>
        <v>3403200</v>
      </c>
      <c r="E13" s="79">
        <f>E20+E21+E22+E23+E24+E25</f>
        <v>3403200</v>
      </c>
      <c r="F13" s="79">
        <f>F20+F21+F22+F23+F24+F25</f>
        <v>1162106.21</v>
      </c>
      <c r="G13" s="46"/>
      <c r="H13" s="46"/>
      <c r="I13" s="44">
        <f>F13</f>
        <v>1162106.21</v>
      </c>
      <c r="J13" s="45">
        <f t="shared" si="1"/>
        <v>2241093.79</v>
      </c>
      <c r="K13" s="45">
        <f t="shared" si="2"/>
        <v>2241093.79</v>
      </c>
    </row>
    <row r="14" spans="1:11" ht="66" customHeight="1" hidden="1">
      <c r="A14" s="39" t="s">
        <v>188</v>
      </c>
      <c r="B14" s="24" t="s">
        <v>183</v>
      </c>
      <c r="C14" s="51" t="s">
        <v>165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156</v>
      </c>
      <c r="B15" s="24" t="s">
        <v>157</v>
      </c>
      <c r="C15" s="52" t="s">
        <v>160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158</v>
      </c>
      <c r="B16" s="24" t="s">
        <v>159</v>
      </c>
      <c r="C16" s="52" t="s">
        <v>163</v>
      </c>
      <c r="D16" s="80">
        <v>36900</v>
      </c>
      <c r="E16" s="80">
        <v>36900</v>
      </c>
      <c r="F16" s="52" t="s">
        <v>300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161</v>
      </c>
      <c r="B17" s="24" t="s">
        <v>162</v>
      </c>
      <c r="C17" s="52" t="s">
        <v>164</v>
      </c>
      <c r="D17" s="52" t="s">
        <v>305</v>
      </c>
      <c r="E17" s="80">
        <v>165200</v>
      </c>
      <c r="F17" s="52" t="s">
        <v>304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166</v>
      </c>
      <c r="B18" s="24" t="s">
        <v>159</v>
      </c>
      <c r="C18" s="52" t="s">
        <v>167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188</v>
      </c>
      <c r="B19" s="24"/>
      <c r="C19" s="51" t="s">
        <v>213</v>
      </c>
      <c r="D19" s="79">
        <f>D20+D21+D22+D23+D24+D25+D26+D29</f>
        <v>3527900</v>
      </c>
      <c r="E19" s="79">
        <f>E20+E21+E22+E23+E24+E25+E26+E29</f>
        <v>3527900</v>
      </c>
      <c r="F19" s="79">
        <f>F20+F21+F22+F23+F24+F25+F26</f>
        <v>1221207.53</v>
      </c>
      <c r="G19" s="46" t="s">
        <v>126</v>
      </c>
      <c r="H19" s="46" t="s">
        <v>126</v>
      </c>
      <c r="I19" s="44">
        <f>F19</f>
        <v>1221207.53</v>
      </c>
      <c r="J19" s="45">
        <f t="shared" si="1"/>
        <v>2306692.4699999997</v>
      </c>
      <c r="K19" s="45">
        <f t="shared" si="2"/>
        <v>2306692.4699999997</v>
      </c>
    </row>
    <row r="20" spans="1:11" ht="23.25" customHeight="1">
      <c r="A20" s="36" t="s">
        <v>156</v>
      </c>
      <c r="B20" s="24" t="s">
        <v>157</v>
      </c>
      <c r="C20" s="52" t="s">
        <v>170</v>
      </c>
      <c r="D20" s="80">
        <v>2116000</v>
      </c>
      <c r="E20" s="80">
        <v>2116000</v>
      </c>
      <c r="F20" s="80">
        <v>707077.5</v>
      </c>
      <c r="G20" s="46" t="s">
        <v>126</v>
      </c>
      <c r="H20" s="46" t="s">
        <v>126</v>
      </c>
      <c r="I20" s="48">
        <f>F20</f>
        <v>707077.5</v>
      </c>
      <c r="J20" s="201">
        <f t="shared" si="1"/>
        <v>1408922.5</v>
      </c>
      <c r="K20" s="201">
        <f t="shared" si="2"/>
        <v>1408922.5</v>
      </c>
    </row>
    <row r="21" spans="1:11" ht="26.25" customHeight="1">
      <c r="A21" s="36" t="s">
        <v>158</v>
      </c>
      <c r="B21" s="24" t="s">
        <v>159</v>
      </c>
      <c r="C21" s="52" t="s">
        <v>171</v>
      </c>
      <c r="D21" s="52" t="s">
        <v>341</v>
      </c>
      <c r="E21" s="80">
        <v>202000</v>
      </c>
      <c r="F21" s="52" t="s">
        <v>368</v>
      </c>
      <c r="G21" s="46" t="s">
        <v>126</v>
      </c>
      <c r="H21" s="46" t="s">
        <v>126</v>
      </c>
      <c r="I21" s="48" t="str">
        <f t="shared" si="0"/>
        <v>46555,20</v>
      </c>
      <c r="J21" s="201">
        <f t="shared" si="1"/>
        <v>155444.8</v>
      </c>
      <c r="K21" s="201">
        <f t="shared" si="2"/>
        <v>155444.8</v>
      </c>
    </row>
    <row r="22" spans="1:11" s="35" customFormat="1" ht="36" customHeight="1">
      <c r="A22" s="36" t="s">
        <v>161</v>
      </c>
      <c r="B22" s="24" t="s">
        <v>162</v>
      </c>
      <c r="C22" s="52" t="s">
        <v>172</v>
      </c>
      <c r="D22" s="81">
        <v>663500</v>
      </c>
      <c r="E22" s="80">
        <v>663500</v>
      </c>
      <c r="F22" s="195">
        <v>195500.43</v>
      </c>
      <c r="G22" s="50" t="s">
        <v>126</v>
      </c>
      <c r="H22" s="50" t="s">
        <v>126</v>
      </c>
      <c r="I22" s="202">
        <f>F22</f>
        <v>195500.43</v>
      </c>
      <c r="J22" s="201">
        <f t="shared" si="1"/>
        <v>467999.57</v>
      </c>
      <c r="K22" s="201">
        <f t="shared" si="2"/>
        <v>467999.57</v>
      </c>
    </row>
    <row r="23" spans="1:11" ht="26.25" customHeight="1">
      <c r="A23" s="36" t="s">
        <v>166</v>
      </c>
      <c r="B23" s="24" t="s">
        <v>159</v>
      </c>
      <c r="C23" s="52" t="s">
        <v>173</v>
      </c>
      <c r="D23" s="80">
        <v>3000</v>
      </c>
      <c r="E23" s="80">
        <v>3000</v>
      </c>
      <c r="F23" s="80">
        <v>2200</v>
      </c>
      <c r="G23" s="46" t="s">
        <v>126</v>
      </c>
      <c r="H23" s="46" t="s">
        <v>126</v>
      </c>
      <c r="I23" s="48">
        <f t="shared" si="0"/>
        <v>2200</v>
      </c>
      <c r="J23" s="201">
        <f t="shared" si="1"/>
        <v>800</v>
      </c>
      <c r="K23" s="201">
        <f t="shared" si="2"/>
        <v>800</v>
      </c>
    </row>
    <row r="24" spans="1:11" ht="25.5" customHeight="1">
      <c r="A24" s="36" t="s">
        <v>168</v>
      </c>
      <c r="B24" s="24" t="s">
        <v>169</v>
      </c>
      <c r="C24" s="52" t="s">
        <v>174</v>
      </c>
      <c r="D24" s="52" t="s">
        <v>365</v>
      </c>
      <c r="E24" s="80">
        <v>418500</v>
      </c>
      <c r="F24" s="52" t="s">
        <v>382</v>
      </c>
      <c r="G24" s="43" t="s">
        <v>126</v>
      </c>
      <c r="H24" s="46" t="s">
        <v>126</v>
      </c>
      <c r="I24" s="48" t="str">
        <f t="shared" si="0"/>
        <v>210573,08</v>
      </c>
      <c r="J24" s="201">
        <f t="shared" si="1"/>
        <v>207926.92</v>
      </c>
      <c r="K24" s="201">
        <f t="shared" si="2"/>
        <v>207926.92</v>
      </c>
    </row>
    <row r="25" spans="1:11" ht="29.25" customHeight="1">
      <c r="A25" s="36" t="s">
        <v>168</v>
      </c>
      <c r="B25" s="24" t="s">
        <v>169</v>
      </c>
      <c r="C25" s="52" t="s">
        <v>175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259</v>
      </c>
      <c r="B26" s="24" t="s">
        <v>169</v>
      </c>
      <c r="C26" s="52" t="s">
        <v>260</v>
      </c>
      <c r="D26" s="80">
        <v>92000</v>
      </c>
      <c r="E26" s="80">
        <v>92000</v>
      </c>
      <c r="F26" s="80">
        <v>59101.32</v>
      </c>
      <c r="G26" s="46" t="s">
        <v>126</v>
      </c>
      <c r="H26" s="46" t="s">
        <v>126</v>
      </c>
      <c r="I26" s="48">
        <f t="shared" si="0"/>
        <v>59101.32</v>
      </c>
      <c r="J26" s="201">
        <f t="shared" si="1"/>
        <v>32898.68</v>
      </c>
      <c r="K26" s="201">
        <f t="shared" si="2"/>
        <v>32898.68</v>
      </c>
    </row>
    <row r="27" spans="1:11" ht="70.5" customHeight="1" hidden="1">
      <c r="A27" s="36" t="s">
        <v>267</v>
      </c>
      <c r="B27" s="28">
        <v>880</v>
      </c>
      <c r="C27" s="52" t="s">
        <v>268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214</v>
      </c>
      <c r="B28" s="28">
        <v>870</v>
      </c>
      <c r="C28" s="52" t="s">
        <v>176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359</v>
      </c>
      <c r="B29" s="28">
        <v>540</v>
      </c>
      <c r="C29" s="52" t="s">
        <v>357</v>
      </c>
      <c r="D29" s="52" t="s">
        <v>358</v>
      </c>
      <c r="E29" s="80">
        <v>32700</v>
      </c>
      <c r="F29" s="52" t="s">
        <v>369</v>
      </c>
      <c r="G29" s="46"/>
      <c r="H29" s="46"/>
      <c r="I29" s="48">
        <v>16350</v>
      </c>
      <c r="J29" s="201">
        <f t="shared" si="1"/>
        <v>16350</v>
      </c>
      <c r="K29" s="201">
        <f t="shared" si="2"/>
        <v>16350</v>
      </c>
    </row>
    <row r="30" spans="1:11" ht="16.5" customHeight="1">
      <c r="A30" s="36" t="s">
        <v>315</v>
      </c>
      <c r="B30" s="28">
        <v>851</v>
      </c>
      <c r="C30" s="52" t="s">
        <v>318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316</v>
      </c>
      <c r="B31" s="28">
        <v>870</v>
      </c>
      <c r="C31" s="52" t="s">
        <v>317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269</v>
      </c>
      <c r="B32" s="28">
        <v>244</v>
      </c>
      <c r="C32" s="52" t="s">
        <v>270</v>
      </c>
      <c r="D32" s="80">
        <v>20900</v>
      </c>
      <c r="E32" s="80">
        <v>20900</v>
      </c>
      <c r="F32" s="80">
        <v>14950</v>
      </c>
      <c r="G32" s="46" t="s">
        <v>126</v>
      </c>
      <c r="H32" s="46" t="s">
        <v>126</v>
      </c>
      <c r="I32" s="46">
        <f t="shared" si="3"/>
        <v>14950</v>
      </c>
      <c r="J32" s="201">
        <f t="shared" si="1"/>
        <v>5950</v>
      </c>
      <c r="K32" s="201">
        <f t="shared" si="2"/>
        <v>5950</v>
      </c>
    </row>
    <row r="33" spans="1:11" ht="21.75" customHeight="1" hidden="1">
      <c r="A33" s="36" t="s">
        <v>158</v>
      </c>
      <c r="B33" s="28">
        <v>851</v>
      </c>
      <c r="C33" s="52" t="s">
        <v>288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177</v>
      </c>
      <c r="B34" s="28">
        <v>851</v>
      </c>
      <c r="C34" s="52" t="s">
        <v>178</v>
      </c>
      <c r="D34" s="80">
        <v>50100</v>
      </c>
      <c r="E34" s="80">
        <v>50100</v>
      </c>
      <c r="F34" s="80">
        <v>39720</v>
      </c>
      <c r="G34" s="46" t="s">
        <v>126</v>
      </c>
      <c r="H34" s="46" t="s">
        <v>126</v>
      </c>
      <c r="I34" s="48">
        <f t="shared" si="3"/>
        <v>39720</v>
      </c>
      <c r="J34" s="201">
        <f t="shared" si="1"/>
        <v>10380</v>
      </c>
      <c r="K34" s="201">
        <f t="shared" si="2"/>
        <v>10380</v>
      </c>
    </row>
    <row r="35" spans="1:11" ht="15" customHeight="1">
      <c r="A35" s="36" t="s">
        <v>179</v>
      </c>
      <c r="B35" s="28">
        <v>852</v>
      </c>
      <c r="C35" s="52" t="s">
        <v>180</v>
      </c>
      <c r="D35" s="52" t="s">
        <v>340</v>
      </c>
      <c r="E35" s="80">
        <v>10000</v>
      </c>
      <c r="F35" s="52" t="s">
        <v>370</v>
      </c>
      <c r="G35" s="46" t="s">
        <v>126</v>
      </c>
      <c r="H35" s="46" t="s">
        <v>126</v>
      </c>
      <c r="I35" s="48" t="str">
        <f t="shared" si="3"/>
        <v>543</v>
      </c>
      <c r="J35" s="201">
        <f>D35-F35</f>
        <v>9457</v>
      </c>
      <c r="K35" s="201">
        <f>J35</f>
        <v>9457</v>
      </c>
    </row>
    <row r="36" spans="1:11" ht="13.5" customHeight="1">
      <c r="A36" s="36" t="s">
        <v>181</v>
      </c>
      <c r="B36" s="28">
        <v>853</v>
      </c>
      <c r="C36" s="52" t="s">
        <v>182</v>
      </c>
      <c r="D36" s="52" t="s">
        <v>343</v>
      </c>
      <c r="E36" s="80">
        <v>35000</v>
      </c>
      <c r="F36" s="52" t="s">
        <v>363</v>
      </c>
      <c r="G36" s="46" t="s">
        <v>126</v>
      </c>
      <c r="H36" s="46" t="s">
        <v>126</v>
      </c>
      <c r="I36" s="48">
        <v>20000</v>
      </c>
      <c r="J36" s="201">
        <f t="shared" si="1"/>
        <v>15000</v>
      </c>
      <c r="K36" s="201">
        <f>J36</f>
        <v>15000</v>
      </c>
    </row>
    <row r="37" spans="1:11" ht="47.25" customHeight="1">
      <c r="A37" s="39" t="s">
        <v>184</v>
      </c>
      <c r="B37" s="31" t="s">
        <v>183</v>
      </c>
      <c r="C37" s="51" t="s">
        <v>185</v>
      </c>
      <c r="D37" s="79">
        <f>D38+D39</f>
        <v>208200</v>
      </c>
      <c r="E37" s="79">
        <f>E38+E39</f>
        <v>208200</v>
      </c>
      <c r="F37" s="79">
        <f>F38+F39</f>
        <v>59007.8</v>
      </c>
      <c r="G37" s="46" t="s">
        <v>126</v>
      </c>
      <c r="H37" s="46" t="s">
        <v>126</v>
      </c>
      <c r="I37" s="44">
        <f>F37</f>
        <v>59007.8</v>
      </c>
      <c r="J37" s="45">
        <f t="shared" si="1"/>
        <v>149192.2</v>
      </c>
      <c r="K37" s="45">
        <f t="shared" si="2"/>
        <v>149192.2</v>
      </c>
    </row>
    <row r="38" spans="1:11" ht="29.25" customHeight="1">
      <c r="A38" s="36" t="s">
        <v>156</v>
      </c>
      <c r="B38" s="28">
        <v>121</v>
      </c>
      <c r="C38" s="52" t="s">
        <v>186</v>
      </c>
      <c r="D38" s="80">
        <v>158700</v>
      </c>
      <c r="E38" s="80">
        <v>158700</v>
      </c>
      <c r="F38" s="80">
        <v>46403.53</v>
      </c>
      <c r="G38" s="46" t="s">
        <v>126</v>
      </c>
      <c r="H38" s="46" t="s">
        <v>126</v>
      </c>
      <c r="I38" s="206">
        <f>F38</f>
        <v>46403.53</v>
      </c>
      <c r="J38" s="201">
        <f t="shared" si="1"/>
        <v>112296.47</v>
      </c>
      <c r="K38" s="201">
        <f t="shared" si="2"/>
        <v>112296.47</v>
      </c>
    </row>
    <row r="39" spans="1:11" ht="37.5" customHeight="1">
      <c r="A39" s="36" t="s">
        <v>161</v>
      </c>
      <c r="B39" s="28">
        <v>129</v>
      </c>
      <c r="C39" s="52" t="s">
        <v>187</v>
      </c>
      <c r="D39" s="52" t="s">
        <v>342</v>
      </c>
      <c r="E39" s="52" t="s">
        <v>342</v>
      </c>
      <c r="F39" s="52" t="s">
        <v>383</v>
      </c>
      <c r="G39" s="46" t="s">
        <v>126</v>
      </c>
      <c r="H39" s="46" t="s">
        <v>126</v>
      </c>
      <c r="I39" s="203" t="str">
        <f>F39</f>
        <v>12604,27</v>
      </c>
      <c r="J39" s="201">
        <f t="shared" si="1"/>
        <v>36895.729999999996</v>
      </c>
      <c r="K39" s="201">
        <f t="shared" si="2"/>
        <v>36895.729999999996</v>
      </c>
    </row>
    <row r="40" spans="1:11" ht="69.75" customHeight="1" hidden="1">
      <c r="A40" s="36" t="s">
        <v>212</v>
      </c>
      <c r="B40" s="24" t="s">
        <v>189</v>
      </c>
      <c r="C40" s="52" t="s">
        <v>264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4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211</v>
      </c>
      <c r="B41" s="24" t="s">
        <v>169</v>
      </c>
      <c r="C41" s="52" t="s">
        <v>308</v>
      </c>
      <c r="D41" s="80">
        <v>47500</v>
      </c>
      <c r="E41" s="80">
        <v>47500</v>
      </c>
      <c r="F41" s="79">
        <v>23460</v>
      </c>
      <c r="G41" s="46" t="s">
        <v>126</v>
      </c>
      <c r="H41" s="46" t="s">
        <v>126</v>
      </c>
      <c r="I41" s="48">
        <f t="shared" si="4"/>
        <v>23460</v>
      </c>
      <c r="J41" s="201">
        <f t="shared" si="1"/>
        <v>24040</v>
      </c>
      <c r="K41" s="201">
        <f t="shared" si="2"/>
        <v>24040</v>
      </c>
    </row>
    <row r="42" spans="1:11" ht="84" customHeight="1" hidden="1">
      <c r="A42" s="36" t="s">
        <v>272</v>
      </c>
      <c r="B42" s="24" t="s">
        <v>169</v>
      </c>
      <c r="C42" s="52" t="s">
        <v>271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274</v>
      </c>
      <c r="B43" s="24" t="s">
        <v>169</v>
      </c>
      <c r="C43" s="52" t="s">
        <v>273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336</v>
      </c>
      <c r="B44" s="24" t="s">
        <v>169</v>
      </c>
      <c r="C44" s="52" t="s">
        <v>333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80.25" customHeight="1">
      <c r="A45" s="36" t="s">
        <v>386</v>
      </c>
      <c r="B45" s="24" t="s">
        <v>169</v>
      </c>
      <c r="C45" s="52" t="s">
        <v>387</v>
      </c>
      <c r="D45" s="80">
        <v>575200</v>
      </c>
      <c r="E45" s="80">
        <v>575200</v>
      </c>
      <c r="F45" s="80"/>
      <c r="G45" s="46"/>
      <c r="H45" s="46"/>
      <c r="I45" s="48"/>
      <c r="J45" s="201"/>
      <c r="K45" s="201"/>
    </row>
    <row r="46" spans="1:11" ht="69.75" customHeight="1">
      <c r="A46" s="36" t="s">
        <v>348</v>
      </c>
      <c r="B46" s="24" t="s">
        <v>169</v>
      </c>
      <c r="C46" s="52" t="s">
        <v>333</v>
      </c>
      <c r="D46" s="80">
        <v>23200</v>
      </c>
      <c r="E46" s="80">
        <v>23200</v>
      </c>
      <c r="F46" s="80"/>
      <c r="G46" s="46" t="s">
        <v>126</v>
      </c>
      <c r="H46" s="46" t="s">
        <v>126</v>
      </c>
      <c r="I46" s="48">
        <f>F46</f>
        <v>0</v>
      </c>
      <c r="J46" s="201">
        <f>D46-F46</f>
        <v>23200</v>
      </c>
      <c r="K46" s="201">
        <f>E46-F46</f>
        <v>23200</v>
      </c>
    </row>
    <row r="47" spans="1:11" ht="69.75" customHeight="1">
      <c r="A47" s="36" t="s">
        <v>210</v>
      </c>
      <c r="B47" s="24" t="s">
        <v>169</v>
      </c>
      <c r="C47" s="52" t="s">
        <v>190</v>
      </c>
      <c r="D47" s="80">
        <v>1117800</v>
      </c>
      <c r="E47" s="80">
        <v>1117800</v>
      </c>
      <c r="F47" s="80">
        <v>99950</v>
      </c>
      <c r="G47" s="46" t="s">
        <v>126</v>
      </c>
      <c r="H47" s="46" t="s">
        <v>126</v>
      </c>
      <c r="I47" s="48">
        <f t="shared" si="4"/>
        <v>99950</v>
      </c>
      <c r="J47" s="201">
        <f t="shared" si="1"/>
        <v>1017850</v>
      </c>
      <c r="K47" s="201">
        <f t="shared" si="2"/>
        <v>1017850</v>
      </c>
    </row>
    <row r="48" spans="1:11" ht="69" customHeight="1">
      <c r="A48" s="36" t="s">
        <v>215</v>
      </c>
      <c r="B48" s="24" t="s">
        <v>169</v>
      </c>
      <c r="C48" s="52" t="s">
        <v>191</v>
      </c>
      <c r="D48" s="80">
        <v>0</v>
      </c>
      <c r="E48" s="80">
        <v>0</v>
      </c>
      <c r="F48" s="80"/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209</v>
      </c>
      <c r="B49" s="24" t="s">
        <v>169</v>
      </c>
      <c r="C49" s="52" t="s">
        <v>192</v>
      </c>
      <c r="D49" s="80">
        <v>406500</v>
      </c>
      <c r="E49" s="80">
        <v>406500</v>
      </c>
      <c r="F49" s="80"/>
      <c r="G49" s="46" t="s">
        <v>126</v>
      </c>
      <c r="H49" s="46" t="s">
        <v>126</v>
      </c>
      <c r="I49" s="46">
        <f t="shared" si="4"/>
        <v>0</v>
      </c>
      <c r="J49" s="201">
        <f t="shared" si="1"/>
        <v>406500</v>
      </c>
      <c r="K49" s="201">
        <f t="shared" si="2"/>
        <v>406500</v>
      </c>
    </row>
    <row r="50" spans="1:11" ht="57" customHeight="1" hidden="1">
      <c r="A50" s="205" t="s">
        <v>319</v>
      </c>
      <c r="B50" s="24" t="s">
        <v>189</v>
      </c>
      <c r="C50" s="52" t="s">
        <v>320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313</v>
      </c>
      <c r="B51" s="24" t="s">
        <v>169</v>
      </c>
      <c r="C51" s="52" t="s">
        <v>314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208</v>
      </c>
      <c r="B52" s="24" t="s">
        <v>169</v>
      </c>
      <c r="C52" s="52" t="s">
        <v>193</v>
      </c>
      <c r="D52" s="80">
        <v>78500</v>
      </c>
      <c r="E52" s="80">
        <v>78500</v>
      </c>
      <c r="F52" s="80">
        <v>25243.89</v>
      </c>
      <c r="G52" s="46" t="s">
        <v>126</v>
      </c>
      <c r="H52" s="46" t="s">
        <v>126</v>
      </c>
      <c r="I52" s="48">
        <f t="shared" si="4"/>
        <v>25243.89</v>
      </c>
      <c r="J52" s="201">
        <f t="shared" si="1"/>
        <v>53256.11</v>
      </c>
      <c r="K52" s="201">
        <f t="shared" si="2"/>
        <v>53256.11</v>
      </c>
    </row>
    <row r="53" spans="1:11" ht="78.75" customHeight="1">
      <c r="A53" s="36" t="s">
        <v>207</v>
      </c>
      <c r="B53" s="24" t="s">
        <v>169</v>
      </c>
      <c r="C53" s="52" t="s">
        <v>265</v>
      </c>
      <c r="D53" s="80">
        <v>30000</v>
      </c>
      <c r="E53" s="80">
        <v>30000</v>
      </c>
      <c r="F53" s="80">
        <v>6235</v>
      </c>
      <c r="G53" s="46" t="s">
        <v>126</v>
      </c>
      <c r="H53" s="46" t="s">
        <v>126</v>
      </c>
      <c r="I53" s="48">
        <f t="shared" si="4"/>
        <v>6235</v>
      </c>
      <c r="J53" s="201">
        <f t="shared" si="1"/>
        <v>23765</v>
      </c>
      <c r="K53" s="201">
        <f t="shared" si="2"/>
        <v>23765</v>
      </c>
    </row>
    <row r="54" spans="1:11" ht="80.25" customHeight="1" hidden="1">
      <c r="A54" s="36" t="s">
        <v>312</v>
      </c>
      <c r="B54" s="24" t="s">
        <v>169</v>
      </c>
      <c r="C54" s="52" t="s">
        <v>309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311</v>
      </c>
      <c r="B55" s="24" t="s">
        <v>169</v>
      </c>
      <c r="C55" s="52" t="s">
        <v>310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349</v>
      </c>
      <c r="B56" s="24" t="s">
        <v>169</v>
      </c>
      <c r="C56" s="52" t="s">
        <v>309</v>
      </c>
      <c r="D56" s="80">
        <v>17000</v>
      </c>
      <c r="E56" s="80">
        <v>17000</v>
      </c>
      <c r="F56" s="80"/>
      <c r="G56" s="46" t="s">
        <v>126</v>
      </c>
      <c r="H56" s="46" t="s">
        <v>126</v>
      </c>
      <c r="I56" s="48">
        <f>F56</f>
        <v>0</v>
      </c>
      <c r="J56" s="201">
        <f>D56-F56</f>
        <v>17000</v>
      </c>
      <c r="K56" s="201">
        <f>E56-F56</f>
        <v>17000</v>
      </c>
    </row>
    <row r="57" spans="1:11" ht="48" customHeight="1">
      <c r="A57" s="36" t="s">
        <v>321</v>
      </c>
      <c r="B57" s="24" t="s">
        <v>169</v>
      </c>
      <c r="C57" s="52" t="s">
        <v>346</v>
      </c>
      <c r="D57" s="80">
        <v>18800</v>
      </c>
      <c r="E57" s="80">
        <v>18800</v>
      </c>
      <c r="F57" s="80"/>
      <c r="G57" s="46" t="s">
        <v>126</v>
      </c>
      <c r="H57" s="46" t="s">
        <v>126</v>
      </c>
      <c r="I57" s="80">
        <v>3000</v>
      </c>
      <c r="J57" s="201">
        <f>D57-F57</f>
        <v>18800</v>
      </c>
      <c r="K57" s="201">
        <f>E57-F57</f>
        <v>18800</v>
      </c>
    </row>
    <row r="58" spans="1:11" ht="81" customHeight="1">
      <c r="A58" s="36" t="s">
        <v>350</v>
      </c>
      <c r="B58" s="24" t="s">
        <v>169</v>
      </c>
      <c r="C58" s="52" t="s">
        <v>310</v>
      </c>
      <c r="D58" s="80">
        <v>0</v>
      </c>
      <c r="E58" s="80">
        <v>0</v>
      </c>
      <c r="F58" s="80"/>
      <c r="G58" s="46" t="s">
        <v>126</v>
      </c>
      <c r="H58" s="46" t="s">
        <v>126</v>
      </c>
      <c r="I58" s="80">
        <v>4900</v>
      </c>
      <c r="J58" s="201">
        <f>D58-F58</f>
        <v>0</v>
      </c>
      <c r="K58" s="201">
        <f>E58-F58</f>
        <v>0</v>
      </c>
    </row>
    <row r="59" spans="1:11" ht="92.25" customHeight="1">
      <c r="A59" s="36" t="s">
        <v>206</v>
      </c>
      <c r="B59" s="24" t="s">
        <v>159</v>
      </c>
      <c r="C59" s="52" t="s">
        <v>266</v>
      </c>
      <c r="D59" s="80">
        <v>50000</v>
      </c>
      <c r="E59" s="80">
        <v>50000</v>
      </c>
      <c r="F59" s="80">
        <v>12300</v>
      </c>
      <c r="G59" s="46" t="s">
        <v>126</v>
      </c>
      <c r="H59" s="46" t="s">
        <v>126</v>
      </c>
      <c r="I59" s="48">
        <f>F59</f>
        <v>12300</v>
      </c>
      <c r="J59" s="201">
        <f t="shared" si="1"/>
        <v>37700</v>
      </c>
      <c r="K59" s="201">
        <f t="shared" si="2"/>
        <v>37700</v>
      </c>
    </row>
    <row r="60" spans="1:11" ht="71.25" customHeight="1">
      <c r="A60" s="36" t="s">
        <v>203</v>
      </c>
      <c r="B60" s="24" t="s">
        <v>195</v>
      </c>
      <c r="C60" s="52" t="s">
        <v>194</v>
      </c>
      <c r="D60" s="80">
        <v>3516000</v>
      </c>
      <c r="E60" s="80">
        <v>3516000</v>
      </c>
      <c r="F60" s="80">
        <v>1420537.78</v>
      </c>
      <c r="G60" s="46" t="s">
        <v>126</v>
      </c>
      <c r="H60" s="46" t="s">
        <v>126</v>
      </c>
      <c r="I60" s="80">
        <f>F60</f>
        <v>1420537.78</v>
      </c>
      <c r="J60" s="201">
        <f t="shared" si="1"/>
        <v>2095462.22</v>
      </c>
      <c r="K60" s="201">
        <f t="shared" si="2"/>
        <v>2095462.22</v>
      </c>
    </row>
    <row r="61" spans="1:11" ht="51.75" customHeight="1" hidden="1">
      <c r="A61" s="36" t="s">
        <v>282</v>
      </c>
      <c r="B61" s="24" t="s">
        <v>195</v>
      </c>
      <c r="C61" s="52" t="s">
        <v>302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282</v>
      </c>
      <c r="B62" s="24" t="s">
        <v>195</v>
      </c>
      <c r="C62" s="52" t="s">
        <v>303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276</v>
      </c>
      <c r="B63" s="24"/>
      <c r="C63" s="52" t="s">
        <v>275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282</v>
      </c>
      <c r="B64" s="24" t="s">
        <v>195</v>
      </c>
      <c r="C64" s="52" t="s">
        <v>281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293</v>
      </c>
      <c r="B65" s="24" t="s">
        <v>195</v>
      </c>
      <c r="C65" s="52" t="s">
        <v>289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282</v>
      </c>
      <c r="B66" s="24" t="s">
        <v>195</v>
      </c>
      <c r="C66" s="52" t="s">
        <v>290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277</v>
      </c>
      <c r="B67" s="28">
        <v>243</v>
      </c>
      <c r="C67" s="52" t="s">
        <v>204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293</v>
      </c>
      <c r="B68" s="24" t="s">
        <v>195</v>
      </c>
      <c r="C68" s="52" t="s">
        <v>299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294</v>
      </c>
      <c r="B69" s="24" t="s">
        <v>195</v>
      </c>
      <c r="C69" s="52" t="s">
        <v>292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295</v>
      </c>
      <c r="B70" s="31" t="s">
        <v>196</v>
      </c>
      <c r="C70" s="52" t="s">
        <v>205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286</v>
      </c>
      <c r="B71" s="31" t="s">
        <v>284</v>
      </c>
      <c r="C71" s="52" t="s">
        <v>285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297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293</v>
      </c>
      <c r="B72" s="24" t="s">
        <v>195</v>
      </c>
      <c r="C72" s="52" t="s">
        <v>298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296</v>
      </c>
      <c r="B73" s="24" t="s">
        <v>195</v>
      </c>
      <c r="C73" s="52" t="s">
        <v>291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202</v>
      </c>
      <c r="B74" s="28">
        <v>244</v>
      </c>
      <c r="C74" s="52" t="s">
        <v>287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59.25" customHeight="1">
      <c r="A75" s="211" t="s">
        <v>360</v>
      </c>
      <c r="B75" s="24" t="s">
        <v>196</v>
      </c>
      <c r="C75" s="52" t="s">
        <v>364</v>
      </c>
      <c r="D75" s="80">
        <v>2629400</v>
      </c>
      <c r="E75" s="80">
        <v>2629400</v>
      </c>
      <c r="F75" s="80"/>
      <c r="G75" s="46" t="s">
        <v>126</v>
      </c>
      <c r="H75" s="46" t="s">
        <v>126</v>
      </c>
      <c r="I75" s="80">
        <v>587000</v>
      </c>
      <c r="J75" s="201">
        <f>D75-F75</f>
        <v>2629400</v>
      </c>
      <c r="K75" s="201">
        <f>E75-F75</f>
        <v>2629400</v>
      </c>
    </row>
    <row r="76" spans="1:11" ht="64.5" customHeight="1">
      <c r="A76" s="211" t="s">
        <v>361</v>
      </c>
      <c r="B76" s="24" t="s">
        <v>169</v>
      </c>
      <c r="C76" s="52" t="s">
        <v>362</v>
      </c>
      <c r="D76" s="80">
        <v>29000</v>
      </c>
      <c r="E76" s="80">
        <v>29000</v>
      </c>
      <c r="F76" s="80"/>
      <c r="G76" s="46"/>
      <c r="H76" s="46"/>
      <c r="I76" s="80"/>
      <c r="J76" s="201"/>
      <c r="K76" s="201"/>
    </row>
    <row r="77" spans="1:11" ht="78.75" customHeight="1">
      <c r="A77" s="36" t="s">
        <v>202</v>
      </c>
      <c r="B77" s="28">
        <v>244</v>
      </c>
      <c r="C77" s="52" t="s">
        <v>197</v>
      </c>
      <c r="D77" s="80">
        <v>21000</v>
      </c>
      <c r="E77" s="80">
        <v>21000</v>
      </c>
      <c r="F77" s="80">
        <v>21000</v>
      </c>
      <c r="G77" s="46" t="s">
        <v>126</v>
      </c>
      <c r="H77" s="46" t="s">
        <v>126</v>
      </c>
      <c r="I77" s="46">
        <f aca="true" t="shared" si="6" ref="I77:I85">F77</f>
        <v>21000</v>
      </c>
      <c r="J77" s="201">
        <f t="shared" si="1"/>
        <v>0</v>
      </c>
      <c r="K77" s="201">
        <f t="shared" si="2"/>
        <v>0</v>
      </c>
    </row>
    <row r="78" spans="1:11" ht="78.75" customHeight="1" hidden="1">
      <c r="A78" s="36" t="s">
        <v>202</v>
      </c>
      <c r="B78" s="28">
        <v>244</v>
      </c>
      <c r="C78" s="52" t="s">
        <v>287</v>
      </c>
      <c r="D78" s="80">
        <v>2000</v>
      </c>
      <c r="E78" s="80">
        <f>D78</f>
        <v>2000</v>
      </c>
      <c r="F78" s="80">
        <v>2000</v>
      </c>
      <c r="G78" s="46" t="s">
        <v>126</v>
      </c>
      <c r="H78" s="46" t="s">
        <v>126</v>
      </c>
      <c r="I78" s="46">
        <f t="shared" si="6"/>
        <v>2000</v>
      </c>
      <c r="J78" s="201">
        <f>D78-F78</f>
        <v>0</v>
      </c>
      <c r="K78" s="201">
        <f>E78-F78</f>
        <v>0</v>
      </c>
    </row>
    <row r="79" spans="1:11" ht="59.25" customHeight="1">
      <c r="A79" s="36" t="s">
        <v>201</v>
      </c>
      <c r="B79" s="24" t="s">
        <v>198</v>
      </c>
      <c r="C79" s="52" t="s">
        <v>263</v>
      </c>
      <c r="D79" s="80">
        <v>280000</v>
      </c>
      <c r="E79" s="80">
        <v>280000</v>
      </c>
      <c r="F79" s="80">
        <v>105761.05</v>
      </c>
      <c r="G79" s="46" t="s">
        <v>126</v>
      </c>
      <c r="H79" s="46" t="s">
        <v>126</v>
      </c>
      <c r="I79" s="48">
        <f t="shared" si="6"/>
        <v>105761.05</v>
      </c>
      <c r="J79" s="201">
        <f t="shared" si="1"/>
        <v>174238.95</v>
      </c>
      <c r="K79" s="201">
        <f t="shared" si="2"/>
        <v>174238.95</v>
      </c>
    </row>
    <row r="80" spans="1:11" ht="60" customHeight="1">
      <c r="A80" s="36" t="s">
        <v>200</v>
      </c>
      <c r="B80" s="24" t="s">
        <v>169</v>
      </c>
      <c r="C80" s="52" t="s">
        <v>199</v>
      </c>
      <c r="D80" s="80">
        <v>0</v>
      </c>
      <c r="E80" s="80">
        <f>D80</f>
        <v>0</v>
      </c>
      <c r="F80" s="80"/>
      <c r="G80" s="46" t="s">
        <v>126</v>
      </c>
      <c r="H80" s="46" t="s">
        <v>126</v>
      </c>
      <c r="I80" s="48">
        <f t="shared" si="6"/>
        <v>0</v>
      </c>
      <c r="J80" s="201">
        <f t="shared" si="1"/>
        <v>0</v>
      </c>
      <c r="K80" s="201">
        <f t="shared" si="2"/>
        <v>0</v>
      </c>
    </row>
    <row r="81" spans="1:11" ht="15" customHeight="1">
      <c r="A81" s="70" t="s">
        <v>337</v>
      </c>
      <c r="B81" s="25" t="s">
        <v>338</v>
      </c>
      <c r="C81" s="52" t="s">
        <v>339</v>
      </c>
      <c r="D81" s="207"/>
      <c r="E81" s="207"/>
      <c r="F81" s="208"/>
      <c r="G81" s="58" t="s">
        <v>126</v>
      </c>
      <c r="H81" s="58" t="s">
        <v>126</v>
      </c>
      <c r="I81" s="58" t="s">
        <v>123</v>
      </c>
      <c r="J81" s="201">
        <f>D81-F81</f>
        <v>0</v>
      </c>
      <c r="K81" s="59" t="s">
        <v>123</v>
      </c>
    </row>
    <row r="82" spans="1:11" ht="31.5" customHeight="1" hidden="1">
      <c r="A82" s="36" t="s">
        <v>323</v>
      </c>
      <c r="B82" s="24" t="s">
        <v>169</v>
      </c>
      <c r="C82" s="52" t="s">
        <v>324</v>
      </c>
      <c r="D82" s="80">
        <v>0</v>
      </c>
      <c r="E82" s="80">
        <f>D82</f>
        <v>0</v>
      </c>
      <c r="F82" s="80"/>
      <c r="G82" s="46" t="s">
        <v>126</v>
      </c>
      <c r="H82" s="46" t="s">
        <v>328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30" customHeight="1" hidden="1">
      <c r="A83" s="36" t="s">
        <v>323</v>
      </c>
      <c r="B83" s="24" t="s">
        <v>169</v>
      </c>
      <c r="C83" s="52" t="s">
        <v>325</v>
      </c>
      <c r="D83" s="80">
        <v>0</v>
      </c>
      <c r="E83" s="80">
        <f>D83</f>
        <v>0</v>
      </c>
      <c r="F83" s="80"/>
      <c r="G83" s="46" t="s">
        <v>126</v>
      </c>
      <c r="H83" s="46" t="s">
        <v>331</v>
      </c>
      <c r="I83" s="48">
        <f t="shared" si="6"/>
        <v>0</v>
      </c>
      <c r="J83" s="201">
        <f t="shared" si="1"/>
        <v>0</v>
      </c>
      <c r="K83" s="201">
        <f t="shared" si="2"/>
        <v>0</v>
      </c>
    </row>
    <row r="84" spans="1:11" ht="29.25" customHeight="1" hidden="1">
      <c r="A84" s="36" t="s">
        <v>323</v>
      </c>
      <c r="B84" s="24" t="s">
        <v>169</v>
      </c>
      <c r="C84" s="52" t="s">
        <v>326</v>
      </c>
      <c r="D84" s="80">
        <v>0</v>
      </c>
      <c r="E84" s="80">
        <f>D84</f>
        <v>0</v>
      </c>
      <c r="F84" s="80"/>
      <c r="G84" s="46" t="s">
        <v>126</v>
      </c>
      <c r="H84" s="46" t="s">
        <v>329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ht="29.25" customHeight="1" hidden="1">
      <c r="A85" s="36" t="s">
        <v>323</v>
      </c>
      <c r="B85" s="24" t="s">
        <v>169</v>
      </c>
      <c r="C85" s="52" t="s">
        <v>327</v>
      </c>
      <c r="D85" s="80">
        <v>0</v>
      </c>
      <c r="E85" s="80">
        <f>D85</f>
        <v>0</v>
      </c>
      <c r="F85" s="80"/>
      <c r="G85" s="46" t="s">
        <v>126</v>
      </c>
      <c r="H85" s="46" t="s">
        <v>330</v>
      </c>
      <c r="I85" s="48">
        <f t="shared" si="6"/>
        <v>0</v>
      </c>
      <c r="J85" s="201">
        <f>D85-F85</f>
        <v>0</v>
      </c>
      <c r="K85" s="201">
        <f>E85-F85</f>
        <v>0</v>
      </c>
    </row>
    <row r="86" spans="1:11" s="34" customFormat="1" ht="58.5" customHeight="1" hidden="1">
      <c r="A86" s="69"/>
      <c r="B86" s="33"/>
      <c r="C86" s="55"/>
      <c r="D86" s="55"/>
      <c r="E86" s="55"/>
      <c r="F86" s="196"/>
      <c r="G86" s="43" t="s">
        <v>126</v>
      </c>
      <c r="H86" s="43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6.75" customHeight="1" hidden="1">
      <c r="A87" s="41"/>
      <c r="B87" s="28"/>
      <c r="C87" s="49"/>
      <c r="D87" s="49"/>
      <c r="E87" s="49"/>
      <c r="F87" s="197"/>
      <c r="G87" s="46" t="s">
        <v>126</v>
      </c>
      <c r="H87" s="46" t="s">
        <v>126</v>
      </c>
      <c r="I87" s="46" t="s">
        <v>121</v>
      </c>
      <c r="J87" s="201">
        <f t="shared" si="1"/>
        <v>0</v>
      </c>
      <c r="K87" s="53">
        <f>E87-F87</f>
        <v>0</v>
      </c>
    </row>
    <row r="88" spans="1:11" ht="15" customHeight="1" thickBot="1">
      <c r="A88" s="70"/>
      <c r="B88" s="25"/>
      <c r="C88" s="57"/>
      <c r="D88" s="57"/>
      <c r="E88" s="57"/>
      <c r="F88" s="198"/>
      <c r="G88" s="58" t="s">
        <v>126</v>
      </c>
      <c r="H88" s="58" t="s">
        <v>126</v>
      </c>
      <c r="I88" s="58" t="s">
        <v>123</v>
      </c>
      <c r="J88" s="201">
        <f t="shared" si="1"/>
        <v>0</v>
      </c>
      <c r="K88" s="59" t="s">
        <v>123</v>
      </c>
    </row>
    <row r="89" spans="1:11" ht="15" customHeight="1" hidden="1" thickBot="1">
      <c r="A89" s="70" t="s">
        <v>126</v>
      </c>
      <c r="B89" s="25" t="s">
        <v>125</v>
      </c>
      <c r="C89" s="60" t="s">
        <v>130</v>
      </c>
      <c r="D89" s="61" t="s">
        <v>122</v>
      </c>
      <c r="E89" s="61" t="s">
        <v>122</v>
      </c>
      <c r="F89" s="199">
        <v>3720</v>
      </c>
      <c r="G89" s="58" t="s">
        <v>126</v>
      </c>
      <c r="H89" s="58" t="s">
        <v>126</v>
      </c>
      <c r="I89" s="58" t="s">
        <v>131</v>
      </c>
      <c r="J89" s="62">
        <f>D89-F89</f>
        <v>21280</v>
      </c>
      <c r="K89" s="63">
        <f>E89-F89</f>
        <v>21280</v>
      </c>
    </row>
    <row r="90" spans="1:11" ht="11.25" customHeight="1" thickBot="1">
      <c r="A90" s="71"/>
      <c r="B90" s="29"/>
      <c r="C90" s="64" t="s">
        <v>126</v>
      </c>
      <c r="D90" s="64" t="s">
        <v>126</v>
      </c>
      <c r="E90" s="64" t="s">
        <v>126</v>
      </c>
      <c r="F90" s="200" t="s">
        <v>126</v>
      </c>
      <c r="G90" s="64"/>
      <c r="H90" s="64"/>
      <c r="I90" s="64"/>
      <c r="J90" s="64"/>
      <c r="K90" s="64"/>
    </row>
    <row r="91" spans="1:11" ht="27" customHeight="1" thickBot="1">
      <c r="A91" s="72" t="s">
        <v>90</v>
      </c>
      <c r="B91" s="30">
        <v>450</v>
      </c>
      <c r="C91" s="65" t="s">
        <v>51</v>
      </c>
      <c r="D91" s="65" t="s">
        <v>51</v>
      </c>
      <c r="E91" s="65" t="s">
        <v>51</v>
      </c>
      <c r="F91" s="65" t="s">
        <v>384</v>
      </c>
      <c r="G91" s="66" t="s">
        <v>126</v>
      </c>
      <c r="H91" s="66" t="s">
        <v>126</v>
      </c>
      <c r="I91" s="65" t="s">
        <v>384</v>
      </c>
      <c r="J91" s="67" t="s">
        <v>51</v>
      </c>
      <c r="K91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showGridLines="0" zoomScaleSheetLayoutView="120" zoomScalePageLayoutView="0" workbookViewId="0" topLeftCell="A92">
      <selection activeCell="F117" sqref="F117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9" t="s">
        <v>83</v>
      </c>
      <c r="B1" s="220"/>
      <c r="C1" s="220"/>
      <c r="D1" s="220"/>
      <c r="E1" s="220"/>
      <c r="F1" s="220"/>
      <c r="G1" s="220"/>
      <c r="H1" s="220"/>
      <c r="I1" s="100"/>
    </row>
    <row r="2" spans="1:9" ht="12" customHeight="1">
      <c r="A2" s="219" t="s">
        <v>107</v>
      </c>
      <c r="B2" s="220"/>
      <c r="C2" s="220"/>
      <c r="D2" s="220"/>
      <c r="E2" s="220"/>
      <c r="F2" s="220"/>
      <c r="G2" s="220"/>
      <c r="H2" s="220"/>
      <c r="I2" s="101"/>
    </row>
    <row r="3" spans="1:9" ht="12" customHeight="1">
      <c r="A3" s="219" t="s">
        <v>81</v>
      </c>
      <c r="B3" s="220"/>
      <c r="C3" s="220"/>
      <c r="D3" s="220"/>
      <c r="E3" s="220"/>
      <c r="F3" s="220"/>
      <c r="G3" s="220"/>
      <c r="H3" s="221"/>
      <c r="I3" s="102"/>
    </row>
    <row r="4" spans="1:9" ht="12.75" customHeight="1" thickBot="1">
      <c r="A4" s="219" t="s">
        <v>82</v>
      </c>
      <c r="B4" s="220"/>
      <c r="C4" s="220"/>
      <c r="D4" s="220"/>
      <c r="E4" s="220"/>
      <c r="F4" s="220"/>
      <c r="G4" s="220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371</v>
      </c>
      <c r="E6" s="108"/>
      <c r="F6" s="108"/>
      <c r="G6" s="108"/>
      <c r="H6" s="108" t="s">
        <v>28</v>
      </c>
      <c r="I6" s="109" t="s">
        <v>372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219</v>
      </c>
      <c r="B11" s="97"/>
      <c r="C11" s="97"/>
      <c r="D11" s="188" t="s">
        <v>119</v>
      </c>
      <c r="E11" s="188"/>
      <c r="F11" s="188"/>
      <c r="G11" s="188"/>
      <c r="H11" s="97" t="s">
        <v>136</v>
      </c>
      <c r="I11" s="109" t="s">
        <v>137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D24+D33</f>
        <v>12566200</v>
      </c>
      <c r="E22" s="79">
        <f>E24+E33</f>
        <v>4910304.33</v>
      </c>
      <c r="F22" s="46" t="s">
        <v>126</v>
      </c>
      <c r="G22" s="43" t="s">
        <v>388</v>
      </c>
      <c r="H22" s="44">
        <f>E22+G22</f>
        <v>10712804.33</v>
      </c>
      <c r="I22" s="56">
        <f>D22-E22</f>
        <v>7655895.67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5">E23+G23</f>
        <v>0</v>
      </c>
      <c r="I23" s="47">
        <f aca="true" t="shared" si="1" ref="I23:I85">D23-E23</f>
        <v>0</v>
      </c>
    </row>
    <row r="24" spans="1:9" ht="27.75" customHeight="1" thickBot="1">
      <c r="A24" s="39" t="s">
        <v>228</v>
      </c>
      <c r="B24" s="135" t="s">
        <v>253</v>
      </c>
      <c r="C24" s="176" t="s">
        <v>234</v>
      </c>
      <c r="D24" s="79">
        <f>D26+D28+D29+D30+D32+D27</f>
        <v>9099000</v>
      </c>
      <c r="E24" s="79">
        <f>E26+E28+E29+E31+E30+E32</f>
        <v>3333950</v>
      </c>
      <c r="F24" s="46" t="s">
        <v>126</v>
      </c>
      <c r="G24" s="46" t="s">
        <v>123</v>
      </c>
      <c r="H24" s="44">
        <f t="shared" si="0"/>
        <v>3333950</v>
      </c>
      <c r="I24" s="47">
        <f t="shared" si="1"/>
        <v>5765050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229</v>
      </c>
      <c r="B26" s="135" t="s">
        <v>352</v>
      </c>
      <c r="C26" s="174" t="s">
        <v>351</v>
      </c>
      <c r="D26" s="80">
        <v>4363700</v>
      </c>
      <c r="E26" s="80">
        <v>3129700</v>
      </c>
      <c r="F26" s="46" t="s">
        <v>126</v>
      </c>
      <c r="G26" s="46" t="s">
        <v>123</v>
      </c>
      <c r="H26" s="44">
        <f t="shared" si="0"/>
        <v>3129700</v>
      </c>
      <c r="I26" s="47">
        <f t="shared" si="1"/>
        <v>1234000</v>
      </c>
    </row>
    <row r="27" spans="1:9" ht="24" customHeight="1" thickBot="1">
      <c r="A27" s="36" t="s">
        <v>379</v>
      </c>
      <c r="B27" s="137" t="s">
        <v>352</v>
      </c>
      <c r="C27" s="174" t="s">
        <v>377</v>
      </c>
      <c r="D27" s="80">
        <v>538900</v>
      </c>
      <c r="E27" s="80">
        <v>0</v>
      </c>
      <c r="F27" s="46" t="s">
        <v>126</v>
      </c>
      <c r="G27" s="46" t="s">
        <v>123</v>
      </c>
      <c r="H27" s="44">
        <f>E27+G27</f>
        <v>0</v>
      </c>
      <c r="I27" s="47">
        <f>D27-E27</f>
        <v>538900</v>
      </c>
    </row>
    <row r="28" spans="1:9" ht="24" customHeight="1" thickBot="1">
      <c r="A28" s="36" t="s">
        <v>230</v>
      </c>
      <c r="B28" s="137" t="s">
        <v>352</v>
      </c>
      <c r="C28" s="174" t="s">
        <v>355</v>
      </c>
      <c r="D28" s="80">
        <v>208200</v>
      </c>
      <c r="E28" s="80">
        <v>104100</v>
      </c>
      <c r="F28" s="46" t="s">
        <v>126</v>
      </c>
      <c r="G28" s="46" t="s">
        <v>123</v>
      </c>
      <c r="H28" s="44">
        <f t="shared" si="0"/>
        <v>104100</v>
      </c>
      <c r="I28" s="47">
        <f t="shared" si="1"/>
        <v>104100</v>
      </c>
    </row>
    <row r="29" spans="1:9" ht="22.5" customHeight="1" thickBot="1">
      <c r="A29" s="36" t="s">
        <v>231</v>
      </c>
      <c r="B29" s="137" t="s">
        <v>352</v>
      </c>
      <c r="C29" s="174" t="s">
        <v>356</v>
      </c>
      <c r="D29" s="80">
        <v>200</v>
      </c>
      <c r="E29" s="80">
        <v>200</v>
      </c>
      <c r="F29" s="46" t="s">
        <v>126</v>
      </c>
      <c r="G29" s="46" t="s">
        <v>123</v>
      </c>
      <c r="H29" s="44">
        <f t="shared" si="0"/>
        <v>200</v>
      </c>
      <c r="I29" s="47">
        <f t="shared" si="1"/>
        <v>0</v>
      </c>
    </row>
    <row r="30" spans="1:9" ht="37.5" customHeight="1" thickBot="1">
      <c r="A30" s="36" t="s">
        <v>306</v>
      </c>
      <c r="B30" s="137" t="s">
        <v>352</v>
      </c>
      <c r="C30" s="174" t="s">
        <v>353</v>
      </c>
      <c r="D30" s="80">
        <v>1524300</v>
      </c>
      <c r="E30" s="80">
        <v>99950</v>
      </c>
      <c r="F30" s="46"/>
      <c r="G30" s="46"/>
      <c r="H30" s="206">
        <v>0</v>
      </c>
      <c r="I30" s="47">
        <f t="shared" si="1"/>
        <v>1424350</v>
      </c>
    </row>
    <row r="31" spans="1:9" ht="15.75" customHeight="1" hidden="1" thickBot="1">
      <c r="A31" s="36" t="s">
        <v>232</v>
      </c>
      <c r="B31" s="137" t="s">
        <v>252</v>
      </c>
      <c r="C31" s="174" t="s">
        <v>235</v>
      </c>
      <c r="D31" s="80">
        <v>11285900</v>
      </c>
      <c r="E31" s="80"/>
      <c r="F31" s="46" t="s">
        <v>126</v>
      </c>
      <c r="G31" s="46" t="s">
        <v>123</v>
      </c>
      <c r="H31" s="44">
        <f t="shared" si="0"/>
        <v>0</v>
      </c>
      <c r="I31" s="47">
        <f t="shared" si="1"/>
        <v>11285900</v>
      </c>
    </row>
    <row r="32" spans="1:9" ht="15.75" customHeight="1" thickBot="1">
      <c r="A32" s="36" t="s">
        <v>232</v>
      </c>
      <c r="B32" s="137"/>
      <c r="C32" s="174" t="s">
        <v>354</v>
      </c>
      <c r="D32" s="80">
        <v>2463700</v>
      </c>
      <c r="E32" s="80">
        <v>0</v>
      </c>
      <c r="F32" s="46"/>
      <c r="G32" s="46"/>
      <c r="H32" s="44">
        <v>0</v>
      </c>
      <c r="I32" s="47">
        <f t="shared" si="1"/>
        <v>2463700</v>
      </c>
    </row>
    <row r="33" spans="1:9" ht="15.75" customHeight="1" thickBot="1">
      <c r="A33" s="39" t="s">
        <v>233</v>
      </c>
      <c r="B33" s="137" t="s">
        <v>253</v>
      </c>
      <c r="C33" s="176" t="s">
        <v>240</v>
      </c>
      <c r="D33" s="79">
        <f>D39+D52+D57+D62+D72+D77+D80</f>
        <v>3467200</v>
      </c>
      <c r="E33" s="79">
        <f>E39+E52+E57+E62+E72+E77+E80+E78+E83+E82+E81+E79</f>
        <v>1576354.33</v>
      </c>
      <c r="F33" s="46" t="s">
        <v>126</v>
      </c>
      <c r="G33" s="46" t="s">
        <v>123</v>
      </c>
      <c r="H33" s="44">
        <f t="shared" si="0"/>
        <v>1576354.33</v>
      </c>
      <c r="I33" s="47">
        <f t="shared" si="1"/>
        <v>1890845.67</v>
      </c>
    </row>
    <row r="34" spans="1:9" s="34" customFormat="1" ht="21.75" customHeight="1" hidden="1" thickBot="1">
      <c r="A34" s="39" t="s">
        <v>138</v>
      </c>
      <c r="B34" s="138" t="s">
        <v>254</v>
      </c>
      <c r="C34" s="176" t="s">
        <v>139</v>
      </c>
      <c r="D34" s="79">
        <f>D35+D36+D37+D38</f>
        <v>1978700</v>
      </c>
      <c r="E34" s="79">
        <f>E35+E36+E37+E38</f>
        <v>2239110.27</v>
      </c>
      <c r="F34" s="43" t="s">
        <v>126</v>
      </c>
      <c r="G34" s="43" t="s">
        <v>123</v>
      </c>
      <c r="H34" s="44">
        <f t="shared" si="0"/>
        <v>2239110.27</v>
      </c>
      <c r="I34" s="47">
        <f t="shared" si="1"/>
        <v>-260410.27000000002</v>
      </c>
    </row>
    <row r="35" spans="1:9" ht="21" customHeight="1" hidden="1" thickBot="1">
      <c r="A35" s="36" t="s">
        <v>140</v>
      </c>
      <c r="B35" s="137" t="s">
        <v>254</v>
      </c>
      <c r="C35" s="174" t="s">
        <v>241</v>
      </c>
      <c r="D35" s="80">
        <v>689800</v>
      </c>
      <c r="E35" s="80">
        <v>765460.23</v>
      </c>
      <c r="F35" s="46" t="s">
        <v>126</v>
      </c>
      <c r="G35" s="43" t="s">
        <v>123</v>
      </c>
      <c r="H35" s="44">
        <f t="shared" si="0"/>
        <v>765460.23</v>
      </c>
      <c r="I35" s="47">
        <f t="shared" si="1"/>
        <v>-75660.22999999998</v>
      </c>
    </row>
    <row r="36" spans="1:9" ht="22.5" customHeight="1" hidden="1" thickBot="1">
      <c r="A36" s="36" t="s">
        <v>141</v>
      </c>
      <c r="B36" s="137" t="s">
        <v>254</v>
      </c>
      <c r="C36" s="174" t="s">
        <v>242</v>
      </c>
      <c r="D36" s="80">
        <v>13900</v>
      </c>
      <c r="E36" s="80">
        <v>11684.43</v>
      </c>
      <c r="F36" s="46" t="s">
        <v>126</v>
      </c>
      <c r="G36" s="43" t="s">
        <v>123</v>
      </c>
      <c r="H36" s="44">
        <f t="shared" si="0"/>
        <v>11684.43</v>
      </c>
      <c r="I36" s="47">
        <f t="shared" si="1"/>
        <v>2215.5699999999997</v>
      </c>
    </row>
    <row r="37" spans="1:9" ht="23.25" customHeight="1" hidden="1" thickBot="1">
      <c r="A37" s="36" t="s">
        <v>142</v>
      </c>
      <c r="B37" s="137" t="s">
        <v>254</v>
      </c>
      <c r="C37" s="174" t="s">
        <v>243</v>
      </c>
      <c r="D37" s="80">
        <v>1275000</v>
      </c>
      <c r="E37" s="80">
        <v>1575340.53</v>
      </c>
      <c r="F37" s="46" t="s">
        <v>126</v>
      </c>
      <c r="G37" s="43" t="s">
        <v>123</v>
      </c>
      <c r="H37" s="44">
        <f t="shared" si="0"/>
        <v>1575340.53</v>
      </c>
      <c r="I37" s="47">
        <f t="shared" si="1"/>
        <v>-300340.53</v>
      </c>
    </row>
    <row r="38" spans="1:9" ht="22.5" customHeight="1" hidden="1" thickBot="1">
      <c r="A38" s="36" t="s">
        <v>143</v>
      </c>
      <c r="B38" s="137" t="s">
        <v>254</v>
      </c>
      <c r="C38" s="174" t="s">
        <v>244</v>
      </c>
      <c r="D38" s="80">
        <v>0</v>
      </c>
      <c r="E38" s="80">
        <v>-113374.92</v>
      </c>
      <c r="F38" s="46" t="s">
        <v>126</v>
      </c>
      <c r="G38" s="43" t="s">
        <v>123</v>
      </c>
      <c r="H38" s="44">
        <f t="shared" si="0"/>
        <v>-113374.92</v>
      </c>
      <c r="I38" s="47">
        <f t="shared" si="1"/>
        <v>113374.92</v>
      </c>
    </row>
    <row r="39" spans="1:9" ht="24.75" customHeight="1" thickBot="1">
      <c r="A39" s="39" t="s">
        <v>226</v>
      </c>
      <c r="B39" s="138" t="s">
        <v>254</v>
      </c>
      <c r="C39" s="176" t="s">
        <v>245</v>
      </c>
      <c r="D39" s="79">
        <f>D40+D48</f>
        <v>521900</v>
      </c>
      <c r="E39" s="79">
        <f>E40+E45+E46+E47+E48+E49+E50+E51</f>
        <v>177699.89</v>
      </c>
      <c r="F39" s="46" t="s">
        <v>126</v>
      </c>
      <c r="G39" s="46" t="s">
        <v>123</v>
      </c>
      <c r="H39" s="44">
        <f>E39+G39</f>
        <v>177699.89</v>
      </c>
      <c r="I39" s="47">
        <f>D39-E39</f>
        <v>344200.11</v>
      </c>
    </row>
    <row r="40" spans="1:9" ht="21" customHeight="1" thickBot="1">
      <c r="A40" s="36"/>
      <c r="B40" s="137" t="s">
        <v>254</v>
      </c>
      <c r="C40" s="174" t="s">
        <v>236</v>
      </c>
      <c r="D40" s="80">
        <v>521900</v>
      </c>
      <c r="E40" s="80">
        <f>E41+E42+E43+E44</f>
        <v>177489.82</v>
      </c>
      <c r="F40" s="46" t="s">
        <v>126</v>
      </c>
      <c r="G40" s="46" t="s">
        <v>123</v>
      </c>
      <c r="H40" s="44">
        <f>E40+G40</f>
        <v>177489.82</v>
      </c>
      <c r="I40" s="47">
        <f>D40-E40</f>
        <v>344410.18</v>
      </c>
    </row>
    <row r="41" spans="1:9" ht="21" customHeight="1" thickBot="1">
      <c r="A41" s="36"/>
      <c r="B41" s="137" t="s">
        <v>254</v>
      </c>
      <c r="C41" s="174" t="s">
        <v>237</v>
      </c>
      <c r="D41" s="80"/>
      <c r="E41" s="80">
        <v>177459.48</v>
      </c>
      <c r="F41" s="46" t="s">
        <v>126</v>
      </c>
      <c r="G41" s="46" t="s">
        <v>123</v>
      </c>
      <c r="H41" s="44">
        <f t="shared" si="0"/>
        <v>177459.48</v>
      </c>
      <c r="I41" s="47">
        <f t="shared" si="1"/>
        <v>-177459.48</v>
      </c>
    </row>
    <row r="42" spans="1:9" ht="15.75" customHeight="1" thickBot="1">
      <c r="A42" s="36"/>
      <c r="B42" s="137" t="s">
        <v>254</v>
      </c>
      <c r="C42" s="174" t="s">
        <v>246</v>
      </c>
      <c r="D42" s="79"/>
      <c r="E42" s="80"/>
      <c r="F42" s="46" t="s">
        <v>126</v>
      </c>
      <c r="G42" s="46" t="s">
        <v>123</v>
      </c>
      <c r="H42" s="44">
        <f t="shared" si="0"/>
        <v>0</v>
      </c>
      <c r="I42" s="47">
        <f t="shared" si="1"/>
        <v>0</v>
      </c>
    </row>
    <row r="43" spans="1:9" ht="15.75" customHeight="1" thickBot="1">
      <c r="A43" s="36"/>
      <c r="B43" s="137" t="s">
        <v>254</v>
      </c>
      <c r="C43" s="174" t="s">
        <v>322</v>
      </c>
      <c r="D43" s="79"/>
      <c r="E43" s="80">
        <v>0</v>
      </c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254</v>
      </c>
      <c r="C44" s="174" t="s">
        <v>283</v>
      </c>
      <c r="D44" s="79"/>
      <c r="E44" s="80">
        <v>30.34</v>
      </c>
      <c r="F44" s="46"/>
      <c r="G44" s="46"/>
      <c r="H44" s="44">
        <v>30.34</v>
      </c>
      <c r="I44" s="47"/>
    </row>
    <row r="45" spans="1:9" ht="15.75" customHeight="1" thickBot="1">
      <c r="A45" s="36"/>
      <c r="B45" s="137" t="s">
        <v>254</v>
      </c>
      <c r="C45" s="174" t="s">
        <v>376</v>
      </c>
      <c r="D45" s="80"/>
      <c r="E45" s="80">
        <v>0.01</v>
      </c>
      <c r="F45" s="46" t="s">
        <v>126</v>
      </c>
      <c r="G45" s="46" t="s">
        <v>123</v>
      </c>
      <c r="H45" s="44">
        <f t="shared" si="0"/>
        <v>0.01</v>
      </c>
      <c r="I45" s="47">
        <f t="shared" si="1"/>
        <v>-0.01</v>
      </c>
    </row>
    <row r="46" spans="1:9" ht="15.75" customHeight="1" thickBot="1">
      <c r="A46" s="36"/>
      <c r="B46" s="137" t="s">
        <v>254</v>
      </c>
      <c r="C46" s="174" t="s">
        <v>247</v>
      </c>
      <c r="D46" s="80"/>
      <c r="E46" s="80"/>
      <c r="F46" s="46" t="s">
        <v>148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254</v>
      </c>
      <c r="C47" s="174" t="s">
        <v>248</v>
      </c>
      <c r="D47" s="80"/>
      <c r="E47" s="80"/>
      <c r="F47" s="46" t="s">
        <v>126</v>
      </c>
      <c r="G47" s="46" t="s">
        <v>123</v>
      </c>
      <c r="H47" s="44">
        <f t="shared" si="0"/>
        <v>0</v>
      </c>
      <c r="I47" s="47">
        <f t="shared" si="1"/>
        <v>0</v>
      </c>
    </row>
    <row r="48" spans="1:9" ht="15.75" customHeight="1" thickBot="1">
      <c r="A48" s="36"/>
      <c r="B48" s="137" t="s">
        <v>254</v>
      </c>
      <c r="C48" s="174" t="s">
        <v>249</v>
      </c>
      <c r="D48" s="80"/>
      <c r="E48" s="80"/>
      <c r="F48" s="46" t="s">
        <v>126</v>
      </c>
      <c r="G48" s="46" t="s">
        <v>123</v>
      </c>
      <c r="H48" s="44">
        <f>E48+G48</f>
        <v>0</v>
      </c>
      <c r="I48" s="47">
        <f>D48-E48</f>
        <v>0</v>
      </c>
    </row>
    <row r="49" spans="1:9" ht="15.75" customHeight="1" thickBot="1">
      <c r="A49" s="36"/>
      <c r="B49" s="137" t="s">
        <v>254</v>
      </c>
      <c r="C49" s="174" t="s">
        <v>250</v>
      </c>
      <c r="D49" s="80"/>
      <c r="E49" s="80">
        <v>210.06</v>
      </c>
      <c r="F49" s="46" t="s">
        <v>126</v>
      </c>
      <c r="G49" s="46" t="s">
        <v>123</v>
      </c>
      <c r="H49" s="44">
        <f t="shared" si="0"/>
        <v>210.06</v>
      </c>
      <c r="I49" s="47">
        <f t="shared" si="1"/>
        <v>-210.06</v>
      </c>
    </row>
    <row r="50" spans="1:9" ht="15.75" customHeight="1" thickBot="1">
      <c r="A50" s="36"/>
      <c r="B50" s="137" t="s">
        <v>254</v>
      </c>
      <c r="C50" s="174" t="s">
        <v>251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36"/>
      <c r="B51" s="137" t="s">
        <v>254</v>
      </c>
      <c r="C51" s="174" t="s">
        <v>344</v>
      </c>
      <c r="D51" s="80"/>
      <c r="E51" s="80">
        <v>0</v>
      </c>
      <c r="F51" s="46" t="s">
        <v>126</v>
      </c>
      <c r="G51" s="46" t="s">
        <v>123</v>
      </c>
      <c r="H51" s="44">
        <f t="shared" si="0"/>
        <v>0</v>
      </c>
      <c r="I51" s="47">
        <f t="shared" si="1"/>
        <v>0</v>
      </c>
    </row>
    <row r="52" spans="1:9" ht="15.75" customHeight="1" thickBot="1">
      <c r="A52" s="139" t="s">
        <v>129</v>
      </c>
      <c r="B52" s="140" t="s">
        <v>254</v>
      </c>
      <c r="C52" s="177" t="s">
        <v>222</v>
      </c>
      <c r="D52" s="179">
        <v>39000</v>
      </c>
      <c r="E52" s="179">
        <f>E53+E54+E56+E55</f>
        <v>68794.17</v>
      </c>
      <c r="F52" s="144" t="s">
        <v>126</v>
      </c>
      <c r="G52" s="144" t="s">
        <v>123</v>
      </c>
      <c r="H52" s="44">
        <f t="shared" si="0"/>
        <v>68794.17</v>
      </c>
      <c r="I52" s="47">
        <f t="shared" si="1"/>
        <v>-29794.17</v>
      </c>
    </row>
    <row r="53" spans="1:9" ht="15.75" customHeight="1" thickBot="1">
      <c r="A53" s="142"/>
      <c r="B53" s="143" t="s">
        <v>254</v>
      </c>
      <c r="C53" s="178" t="s">
        <v>223</v>
      </c>
      <c r="D53" s="180">
        <v>39000</v>
      </c>
      <c r="E53" s="180">
        <v>68401.2</v>
      </c>
      <c r="F53" s="144" t="s">
        <v>126</v>
      </c>
      <c r="G53" s="141" t="s">
        <v>123</v>
      </c>
      <c r="H53" s="44">
        <f t="shared" si="0"/>
        <v>68401.2</v>
      </c>
      <c r="I53" s="47">
        <f t="shared" si="1"/>
        <v>-29401.199999999997</v>
      </c>
    </row>
    <row r="54" spans="1:9" ht="15.75" customHeight="1" thickBot="1">
      <c r="A54" s="142"/>
      <c r="B54" s="143" t="s">
        <v>254</v>
      </c>
      <c r="C54" s="178" t="s">
        <v>134</v>
      </c>
      <c r="D54" s="180" t="s">
        <v>123</v>
      </c>
      <c r="E54" s="180">
        <v>392.97</v>
      </c>
      <c r="F54" s="144" t="s">
        <v>126</v>
      </c>
      <c r="G54" s="144" t="s">
        <v>123</v>
      </c>
      <c r="H54" s="44">
        <f t="shared" si="0"/>
        <v>392.97</v>
      </c>
      <c r="I54" s="47">
        <f t="shared" si="1"/>
        <v>-392.97</v>
      </c>
    </row>
    <row r="55" spans="1:9" ht="15.75" customHeight="1" thickBot="1">
      <c r="A55" s="142"/>
      <c r="B55" s="143" t="s">
        <v>254</v>
      </c>
      <c r="C55" s="178" t="s">
        <v>367</v>
      </c>
      <c r="D55" s="180" t="s">
        <v>123</v>
      </c>
      <c r="E55" s="180">
        <v>0</v>
      </c>
      <c r="F55" s="144" t="s">
        <v>126</v>
      </c>
      <c r="G55" s="144" t="s">
        <v>123</v>
      </c>
      <c r="H55" s="44">
        <f>E55+G55</f>
        <v>0</v>
      </c>
      <c r="I55" s="47">
        <f>D55-E55</f>
        <v>0</v>
      </c>
    </row>
    <row r="56" spans="1:9" ht="15.75" customHeight="1" thickBot="1">
      <c r="A56" s="142"/>
      <c r="B56" s="143" t="s">
        <v>254</v>
      </c>
      <c r="C56" s="178" t="s">
        <v>132</v>
      </c>
      <c r="D56" s="180" t="s">
        <v>123</v>
      </c>
      <c r="E56" s="180" t="s">
        <v>123</v>
      </c>
      <c r="F56" s="144" t="s">
        <v>126</v>
      </c>
      <c r="G56" s="144" t="s">
        <v>123</v>
      </c>
      <c r="H56" s="44">
        <f t="shared" si="0"/>
        <v>0</v>
      </c>
      <c r="I56" s="47">
        <f t="shared" si="1"/>
        <v>0</v>
      </c>
    </row>
    <row r="57" spans="1:9" ht="15.75" customHeight="1" thickBot="1">
      <c r="A57" s="139" t="s">
        <v>262</v>
      </c>
      <c r="B57" s="140" t="s">
        <v>254</v>
      </c>
      <c r="C57" s="177" t="s">
        <v>221</v>
      </c>
      <c r="D57" s="179">
        <v>71700</v>
      </c>
      <c r="E57" s="179">
        <f>E58</f>
        <v>3890.83</v>
      </c>
      <c r="F57" s="144" t="s">
        <v>126</v>
      </c>
      <c r="G57" s="144" t="s">
        <v>123</v>
      </c>
      <c r="H57" s="44">
        <f>E57+G57</f>
        <v>3890.83</v>
      </c>
      <c r="I57" s="47">
        <f>D57-E57</f>
        <v>67809.17</v>
      </c>
    </row>
    <row r="58" spans="1:9" ht="15.75" customHeight="1" thickBot="1">
      <c r="A58" s="142"/>
      <c r="B58" s="143" t="s">
        <v>254</v>
      </c>
      <c r="C58" s="178" t="s">
        <v>109</v>
      </c>
      <c r="D58" s="180">
        <v>71700</v>
      </c>
      <c r="E58" s="179">
        <f>E59+E60+E61</f>
        <v>3890.83</v>
      </c>
      <c r="F58" s="144" t="s">
        <v>126</v>
      </c>
      <c r="G58" s="144" t="s">
        <v>123</v>
      </c>
      <c r="H58" s="44">
        <f t="shared" si="0"/>
        <v>3890.83</v>
      </c>
      <c r="I58" s="47">
        <f t="shared" si="1"/>
        <v>67809.17</v>
      </c>
    </row>
    <row r="59" spans="1:9" ht="15.75" customHeight="1" thickBot="1">
      <c r="A59" s="142"/>
      <c r="B59" s="143" t="s">
        <v>254</v>
      </c>
      <c r="C59" s="178" t="s">
        <v>110</v>
      </c>
      <c r="D59" s="180"/>
      <c r="E59" s="180">
        <v>3828.52</v>
      </c>
      <c r="F59" s="144" t="s">
        <v>126</v>
      </c>
      <c r="G59" s="144" t="s">
        <v>123</v>
      </c>
      <c r="H59" s="44">
        <f t="shared" si="0"/>
        <v>3828.52</v>
      </c>
      <c r="I59" s="47">
        <f t="shared" si="1"/>
        <v>-3828.52</v>
      </c>
    </row>
    <row r="60" spans="1:9" ht="15.75" customHeight="1" thickBot="1">
      <c r="A60" s="142"/>
      <c r="B60" s="143" t="s">
        <v>254</v>
      </c>
      <c r="C60" s="178" t="s">
        <v>238</v>
      </c>
      <c r="D60" s="180"/>
      <c r="E60" s="180">
        <v>64.83</v>
      </c>
      <c r="F60" s="144" t="s">
        <v>126</v>
      </c>
      <c r="G60" s="144" t="s">
        <v>123</v>
      </c>
      <c r="H60" s="44">
        <f t="shared" si="0"/>
        <v>64.83</v>
      </c>
      <c r="I60" s="47">
        <f t="shared" si="1"/>
        <v>-64.83</v>
      </c>
    </row>
    <row r="61" spans="1:9" ht="18" customHeight="1" thickBot="1">
      <c r="A61" s="142"/>
      <c r="B61" s="143" t="s">
        <v>254</v>
      </c>
      <c r="C61" s="178" t="s">
        <v>149</v>
      </c>
      <c r="D61" s="180"/>
      <c r="E61" s="180">
        <v>-2.52</v>
      </c>
      <c r="F61" s="144" t="s">
        <v>126</v>
      </c>
      <c r="G61" s="144" t="s">
        <v>123</v>
      </c>
      <c r="H61" s="44">
        <f t="shared" si="0"/>
        <v>-2.52</v>
      </c>
      <c r="I61" s="47">
        <f t="shared" si="1"/>
        <v>2.52</v>
      </c>
    </row>
    <row r="62" spans="1:9" ht="15.75" customHeight="1" thickBot="1">
      <c r="A62" s="139" t="s">
        <v>218</v>
      </c>
      <c r="B62" s="140" t="s">
        <v>254</v>
      </c>
      <c r="C62" s="177" t="s">
        <v>220</v>
      </c>
      <c r="D62" s="179">
        <f>D63+D68</f>
        <v>2502000</v>
      </c>
      <c r="E62" s="179">
        <f>E63+E68</f>
        <v>357625.2</v>
      </c>
      <c r="F62" s="144" t="s">
        <v>126</v>
      </c>
      <c r="G62" s="144" t="s">
        <v>123</v>
      </c>
      <c r="H62" s="44">
        <f>E62+G62</f>
        <v>357625.2</v>
      </c>
      <c r="I62" s="47">
        <f>D62-E62</f>
        <v>2144374.8</v>
      </c>
    </row>
    <row r="63" spans="1:9" ht="15.75" customHeight="1" thickBot="1">
      <c r="A63" s="142" t="s">
        <v>144</v>
      </c>
      <c r="B63" s="143" t="s">
        <v>254</v>
      </c>
      <c r="C63" s="178" t="s">
        <v>261</v>
      </c>
      <c r="D63" s="179">
        <v>707300</v>
      </c>
      <c r="E63" s="179">
        <f>E64+E65+E66+E67</f>
        <v>325571.62</v>
      </c>
      <c r="F63" s="144" t="s">
        <v>126</v>
      </c>
      <c r="G63" s="144" t="s">
        <v>123</v>
      </c>
      <c r="H63" s="44">
        <f t="shared" si="0"/>
        <v>325571.62</v>
      </c>
      <c r="I63" s="47">
        <f t="shared" si="1"/>
        <v>381728.38</v>
      </c>
    </row>
    <row r="64" spans="1:9" ht="15.75" customHeight="1" thickBot="1">
      <c r="A64" s="142"/>
      <c r="B64" s="143" t="s">
        <v>254</v>
      </c>
      <c r="C64" s="178" t="s">
        <v>150</v>
      </c>
      <c r="D64" s="180">
        <v>707300</v>
      </c>
      <c r="E64" s="180">
        <v>325319.95</v>
      </c>
      <c r="F64" s="144" t="s">
        <v>126</v>
      </c>
      <c r="G64" s="144" t="s">
        <v>123</v>
      </c>
      <c r="H64" s="44">
        <f t="shared" si="0"/>
        <v>325319.95</v>
      </c>
      <c r="I64" s="47">
        <f t="shared" si="1"/>
        <v>381980.05</v>
      </c>
    </row>
    <row r="65" spans="1:9" ht="15.75" customHeight="1" thickBot="1">
      <c r="A65" s="36"/>
      <c r="B65" s="137" t="s">
        <v>254</v>
      </c>
      <c r="C65" s="174" t="s">
        <v>151</v>
      </c>
      <c r="D65" s="80"/>
      <c r="E65" s="80">
        <v>251.67</v>
      </c>
      <c r="F65" s="46" t="s">
        <v>126</v>
      </c>
      <c r="G65" s="46" t="s">
        <v>123</v>
      </c>
      <c r="H65" s="44">
        <f t="shared" si="0"/>
        <v>251.67</v>
      </c>
      <c r="I65" s="47">
        <f t="shared" si="1"/>
        <v>-251.67</v>
      </c>
    </row>
    <row r="66" spans="1:9" ht="33.75" customHeight="1" thickBot="1">
      <c r="A66" s="142"/>
      <c r="B66" s="143" t="s">
        <v>254</v>
      </c>
      <c r="C66" s="178" t="s">
        <v>152</v>
      </c>
      <c r="D66" s="180"/>
      <c r="E66" s="180"/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/>
      <c r="B67" s="143" t="s">
        <v>254</v>
      </c>
      <c r="C67" s="178" t="s">
        <v>155</v>
      </c>
      <c r="D67" s="180"/>
      <c r="E67" s="180" t="s">
        <v>123</v>
      </c>
      <c r="F67" s="144" t="s">
        <v>126</v>
      </c>
      <c r="G67" s="144" t="s">
        <v>123</v>
      </c>
      <c r="H67" s="44">
        <f t="shared" si="0"/>
        <v>0</v>
      </c>
      <c r="I67" s="47">
        <f t="shared" si="1"/>
        <v>0</v>
      </c>
    </row>
    <row r="68" spans="1:9" ht="15.75" customHeight="1" thickBot="1">
      <c r="A68" s="142" t="s">
        <v>145</v>
      </c>
      <c r="B68" s="143" t="s">
        <v>254</v>
      </c>
      <c r="C68" s="178" t="s">
        <v>146</v>
      </c>
      <c r="D68" s="179">
        <v>1794700</v>
      </c>
      <c r="E68" s="179">
        <f>E69+E70+E71</f>
        <v>32053.579999999998</v>
      </c>
      <c r="F68" s="144" t="s">
        <v>126</v>
      </c>
      <c r="G68" s="144" t="s">
        <v>123</v>
      </c>
      <c r="H68" s="44">
        <f t="shared" si="0"/>
        <v>32053.579999999998</v>
      </c>
      <c r="I68" s="47">
        <f t="shared" si="1"/>
        <v>1762646.42</v>
      </c>
    </row>
    <row r="69" spans="1:9" ht="15.75" customHeight="1" thickBot="1">
      <c r="A69" s="142"/>
      <c r="B69" s="143" t="s">
        <v>254</v>
      </c>
      <c r="C69" s="178" t="s">
        <v>147</v>
      </c>
      <c r="D69" s="180">
        <v>1794700</v>
      </c>
      <c r="E69" s="180">
        <v>30576.44</v>
      </c>
      <c r="F69" s="144" t="s">
        <v>126</v>
      </c>
      <c r="G69" s="144" t="s">
        <v>123</v>
      </c>
      <c r="H69" s="44">
        <f t="shared" si="0"/>
        <v>30576.44</v>
      </c>
      <c r="I69" s="47">
        <f t="shared" si="1"/>
        <v>1764123.56</v>
      </c>
    </row>
    <row r="70" spans="1:9" ht="15.75" customHeight="1" thickBot="1">
      <c r="A70" s="142"/>
      <c r="B70" s="143" t="s">
        <v>254</v>
      </c>
      <c r="C70" s="178" t="s">
        <v>239</v>
      </c>
      <c r="D70" s="180"/>
      <c r="E70" s="180">
        <v>1520.76</v>
      </c>
      <c r="F70" s="144" t="s">
        <v>126</v>
      </c>
      <c r="G70" s="144" t="s">
        <v>123</v>
      </c>
      <c r="H70" s="44">
        <f t="shared" si="0"/>
        <v>1520.76</v>
      </c>
      <c r="I70" s="47">
        <f t="shared" si="1"/>
        <v>-1520.76</v>
      </c>
    </row>
    <row r="71" spans="1:9" ht="21" customHeight="1" thickBot="1">
      <c r="A71" s="142"/>
      <c r="B71" s="143" t="s">
        <v>254</v>
      </c>
      <c r="C71" s="178" t="s">
        <v>154</v>
      </c>
      <c r="D71" s="180"/>
      <c r="E71" s="180">
        <v>-43.62</v>
      </c>
      <c r="F71" s="144" t="s">
        <v>126</v>
      </c>
      <c r="G71" s="144" t="s">
        <v>123</v>
      </c>
      <c r="H71" s="44">
        <f t="shared" si="0"/>
        <v>-43.62</v>
      </c>
      <c r="I71" s="47">
        <f t="shared" si="1"/>
        <v>43.62</v>
      </c>
    </row>
    <row r="72" spans="1:9" ht="15.75" customHeight="1" thickBot="1">
      <c r="A72" s="39" t="s">
        <v>111</v>
      </c>
      <c r="B72" s="137" t="s">
        <v>254</v>
      </c>
      <c r="C72" s="176" t="s">
        <v>307</v>
      </c>
      <c r="D72" s="79">
        <v>13600</v>
      </c>
      <c r="E72" s="79">
        <v>9620</v>
      </c>
      <c r="F72" s="46" t="s">
        <v>126</v>
      </c>
      <c r="G72" s="46" t="s">
        <v>123</v>
      </c>
      <c r="H72" s="44">
        <f t="shared" si="0"/>
        <v>9620</v>
      </c>
      <c r="I72" s="47">
        <f t="shared" si="1"/>
        <v>3980</v>
      </c>
    </row>
    <row r="73" spans="1:9" ht="15.75" customHeight="1" thickBot="1">
      <c r="A73" s="36"/>
      <c r="B73" s="137" t="s">
        <v>254</v>
      </c>
      <c r="C73" s="174" t="s">
        <v>128</v>
      </c>
      <c r="D73" s="80"/>
      <c r="E73" s="80">
        <v>9620</v>
      </c>
      <c r="F73" s="46" t="s">
        <v>153</v>
      </c>
      <c r="G73" s="46" t="s">
        <v>123</v>
      </c>
      <c r="H73" s="44">
        <f t="shared" si="0"/>
        <v>9620</v>
      </c>
      <c r="I73" s="47">
        <f t="shared" si="1"/>
        <v>-9620</v>
      </c>
    </row>
    <row r="74" spans="1:9" ht="15.75" customHeight="1" thickBot="1">
      <c r="A74" s="36" t="s">
        <v>218</v>
      </c>
      <c r="B74" s="137" t="s">
        <v>254</v>
      </c>
      <c r="C74" s="174" t="s">
        <v>224</v>
      </c>
      <c r="D74" s="79">
        <v>0</v>
      </c>
      <c r="E74" s="79" t="s">
        <v>123</v>
      </c>
      <c r="F74" s="46" t="s">
        <v>126</v>
      </c>
      <c r="G74" s="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42"/>
      <c r="B75" s="143" t="s">
        <v>254</v>
      </c>
      <c r="C75" s="178" t="s">
        <v>120</v>
      </c>
      <c r="D75" s="180"/>
      <c r="E75" s="179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6.5" customHeight="1" thickBot="1">
      <c r="A76" s="142"/>
      <c r="B76" s="143" t="s">
        <v>254</v>
      </c>
      <c r="C76" s="178" t="s">
        <v>133</v>
      </c>
      <c r="D76" s="180"/>
      <c r="E76" s="180" t="s">
        <v>123</v>
      </c>
      <c r="F76" s="144" t="s">
        <v>126</v>
      </c>
      <c r="G76" s="144" t="s">
        <v>123</v>
      </c>
      <c r="H76" s="44">
        <f t="shared" si="0"/>
        <v>0</v>
      </c>
      <c r="I76" s="47">
        <f t="shared" si="1"/>
        <v>0</v>
      </c>
    </row>
    <row r="77" spans="1:9" ht="15.75" customHeight="1" thickBot="1">
      <c r="A77" s="191" t="s">
        <v>225</v>
      </c>
      <c r="B77" s="192" t="s">
        <v>183</v>
      </c>
      <c r="C77" s="193" t="s">
        <v>127</v>
      </c>
      <c r="D77" s="79">
        <v>316400</v>
      </c>
      <c r="E77" s="79">
        <v>79149.24</v>
      </c>
      <c r="F77" s="46" t="s">
        <v>126</v>
      </c>
      <c r="G77" s="46" t="s">
        <v>123</v>
      </c>
      <c r="H77" s="44">
        <f t="shared" si="0"/>
        <v>79149.24</v>
      </c>
      <c r="I77" s="47">
        <f t="shared" si="1"/>
        <v>237250.76</v>
      </c>
    </row>
    <row r="78" spans="1:9" ht="15.75" customHeight="1" thickBot="1">
      <c r="A78" s="139" t="s">
        <v>279</v>
      </c>
      <c r="B78" s="143" t="s">
        <v>278</v>
      </c>
      <c r="C78" s="193" t="s">
        <v>280</v>
      </c>
      <c r="D78" s="180"/>
      <c r="E78" s="179"/>
      <c r="F78" s="144" t="s">
        <v>126</v>
      </c>
      <c r="G78" s="141" t="s">
        <v>123</v>
      </c>
      <c r="H78" s="44">
        <f>E78+G78</f>
        <v>0</v>
      </c>
      <c r="I78" s="47">
        <f>D78-E78</f>
        <v>0</v>
      </c>
    </row>
    <row r="79" spans="1:9" ht="33.75" customHeight="1" thickBot="1">
      <c r="A79" s="212" t="s">
        <v>378</v>
      </c>
      <c r="B79" s="137" t="s">
        <v>374</v>
      </c>
      <c r="C79" s="176" t="s">
        <v>375</v>
      </c>
      <c r="D79" s="80"/>
      <c r="E79" s="79">
        <v>870375</v>
      </c>
      <c r="F79" s="46" t="s">
        <v>126</v>
      </c>
      <c r="G79" s="43" t="s">
        <v>123</v>
      </c>
      <c r="H79" s="44">
        <f>E79+G79</f>
        <v>870375</v>
      </c>
      <c r="I79" s="47">
        <f>D79-E79</f>
        <v>-870375</v>
      </c>
    </row>
    <row r="80" spans="1:9" ht="15.75" customHeight="1" thickBot="1">
      <c r="A80" s="194" t="s">
        <v>216</v>
      </c>
      <c r="B80" s="138" t="s">
        <v>255</v>
      </c>
      <c r="C80" s="176" t="s">
        <v>135</v>
      </c>
      <c r="D80" s="79">
        <v>2600</v>
      </c>
      <c r="E80" s="79">
        <v>1200</v>
      </c>
      <c r="F80" s="46" t="s">
        <v>126</v>
      </c>
      <c r="G80" s="43" t="s">
        <v>123</v>
      </c>
      <c r="H80" s="44">
        <f t="shared" si="0"/>
        <v>1200</v>
      </c>
      <c r="I80" s="47">
        <f t="shared" si="1"/>
        <v>1400</v>
      </c>
    </row>
    <row r="81" spans="1:9" ht="15.75" customHeight="1" thickBot="1">
      <c r="A81" s="36"/>
      <c r="B81" s="137" t="s">
        <v>255</v>
      </c>
      <c r="C81" s="174" t="s">
        <v>366</v>
      </c>
      <c r="D81" s="79"/>
      <c r="E81" s="79">
        <v>8000</v>
      </c>
      <c r="F81" s="46" t="s">
        <v>126</v>
      </c>
      <c r="G81" s="46" t="s">
        <v>123</v>
      </c>
      <c r="H81" s="44">
        <f t="shared" si="0"/>
        <v>8000</v>
      </c>
      <c r="I81" s="47">
        <f t="shared" si="1"/>
        <v>-8000</v>
      </c>
    </row>
    <row r="82" spans="1:9" ht="15.75" customHeight="1" thickBot="1">
      <c r="A82" s="36"/>
      <c r="B82" s="137" t="s">
        <v>255</v>
      </c>
      <c r="C82" s="174" t="s">
        <v>347</v>
      </c>
      <c r="D82" s="79"/>
      <c r="E82" s="79">
        <v>0</v>
      </c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thickBot="1">
      <c r="A83" s="39" t="s">
        <v>217</v>
      </c>
      <c r="B83" s="138" t="s">
        <v>256</v>
      </c>
      <c r="C83" s="176" t="s">
        <v>257</v>
      </c>
      <c r="D83" s="80"/>
      <c r="E83" s="79"/>
      <c r="F83" s="46" t="s">
        <v>126</v>
      </c>
      <c r="G83" s="46" t="s">
        <v>123</v>
      </c>
      <c r="H83" s="44">
        <f t="shared" si="0"/>
        <v>0</v>
      </c>
      <c r="I83" s="47">
        <f t="shared" si="1"/>
        <v>0</v>
      </c>
    </row>
    <row r="84" spans="1:9" ht="15.75" customHeight="1" thickBot="1">
      <c r="A84" s="36"/>
      <c r="B84" s="137" t="s">
        <v>374</v>
      </c>
      <c r="C84" s="176" t="s">
        <v>375</v>
      </c>
      <c r="D84" s="80"/>
      <c r="E84" s="80"/>
      <c r="F84" s="46" t="s">
        <v>126</v>
      </c>
      <c r="G84" s="43" t="s">
        <v>388</v>
      </c>
      <c r="H84" s="44">
        <f t="shared" si="0"/>
        <v>5802500</v>
      </c>
      <c r="I84" s="47">
        <f t="shared" si="1"/>
        <v>0</v>
      </c>
    </row>
    <row r="85" spans="1:9" ht="15.75" customHeight="1" hidden="1" thickBot="1">
      <c r="A85" s="142"/>
      <c r="B85" s="143"/>
      <c r="C85" s="174"/>
      <c r="D85" s="180"/>
      <c r="E85" s="180"/>
      <c r="F85" s="144" t="s">
        <v>126</v>
      </c>
      <c r="G85" s="141" t="s">
        <v>123</v>
      </c>
      <c r="H85" s="44">
        <f t="shared" si="0"/>
        <v>0</v>
      </c>
      <c r="I85" s="47">
        <f t="shared" si="1"/>
        <v>0</v>
      </c>
    </row>
    <row r="86" spans="1:9" ht="33" customHeight="1">
      <c r="A86" s="36"/>
      <c r="B86" s="137"/>
      <c r="C86" s="46"/>
      <c r="D86" s="48" t="s">
        <v>126</v>
      </c>
      <c r="E86" s="48" t="s">
        <v>126</v>
      </c>
      <c r="F86" s="46" t="s">
        <v>126</v>
      </c>
      <c r="G86" s="43" t="s">
        <v>123</v>
      </c>
      <c r="H86" s="46" t="s">
        <v>123</v>
      </c>
      <c r="I86" s="47"/>
    </row>
    <row r="87" spans="1:9" ht="11.25" customHeight="1" hidden="1" thickBot="1">
      <c r="A87" s="142"/>
      <c r="B87" s="143"/>
      <c r="C87" s="144"/>
      <c r="D87" s="144" t="s">
        <v>126</v>
      </c>
      <c r="E87" s="144" t="s">
        <v>126</v>
      </c>
      <c r="F87" s="144" t="s">
        <v>126</v>
      </c>
      <c r="G87" s="144" t="s">
        <v>126</v>
      </c>
      <c r="H87" s="144" t="s">
        <v>126</v>
      </c>
      <c r="I87" s="144" t="s">
        <v>126</v>
      </c>
    </row>
    <row r="88" spans="1:9" ht="12" customHeight="1" thickBot="1">
      <c r="A88" s="142"/>
      <c r="B88" s="143"/>
      <c r="C88" s="144"/>
      <c r="D88" s="144" t="s">
        <v>126</v>
      </c>
      <c r="E88" s="144" t="s">
        <v>126</v>
      </c>
      <c r="F88" s="144" t="s">
        <v>126</v>
      </c>
      <c r="G88" s="144" t="s">
        <v>126</v>
      </c>
      <c r="H88" s="144" t="s">
        <v>126</v>
      </c>
      <c r="I88" s="144" t="s">
        <v>126</v>
      </c>
    </row>
    <row r="89" spans="1:9" ht="16.5" customHeight="1">
      <c r="A89" s="147"/>
      <c r="B89" s="148"/>
      <c r="C89" s="101"/>
      <c r="D89" s="149"/>
      <c r="E89" s="149"/>
      <c r="F89" s="149"/>
      <c r="G89" s="149"/>
      <c r="H89" s="150"/>
      <c r="I89" s="149"/>
    </row>
    <row r="90" spans="1:9" ht="19.5" customHeight="1">
      <c r="A90" s="115"/>
      <c r="B90" s="116" t="s">
        <v>84</v>
      </c>
      <c r="C90" s="97"/>
      <c r="D90" s="98"/>
      <c r="E90" s="98"/>
      <c r="F90" s="98"/>
      <c r="G90" s="98"/>
      <c r="H90" s="103"/>
      <c r="I90" s="150" t="s">
        <v>54</v>
      </c>
    </row>
    <row r="91" spans="1:9" ht="12.75" customHeight="1" hidden="1">
      <c r="A91" s="118"/>
      <c r="B91" s="151"/>
      <c r="C91" s="119"/>
      <c r="D91" s="120"/>
      <c r="E91" s="120"/>
      <c r="F91" s="120"/>
      <c r="G91" s="120"/>
      <c r="H91" s="120"/>
      <c r="I91" s="96"/>
    </row>
    <row r="92" spans="1:9" ht="12.75">
      <c r="A92" s="181"/>
      <c r="B92" s="104"/>
      <c r="C92" s="104" t="s">
        <v>20</v>
      </c>
      <c r="D92" s="91"/>
      <c r="E92" s="124"/>
      <c r="F92" s="125" t="s">
        <v>9</v>
      </c>
      <c r="G92" s="126"/>
      <c r="H92" s="127"/>
      <c r="I92" s="91"/>
    </row>
    <row r="93" spans="1:9" ht="10.5" customHeight="1">
      <c r="A93" s="182"/>
      <c r="B93" s="123" t="s">
        <v>23</v>
      </c>
      <c r="C93" s="123" t="s">
        <v>21</v>
      </c>
      <c r="D93" s="90" t="s">
        <v>77</v>
      </c>
      <c r="E93" s="91" t="s">
        <v>103</v>
      </c>
      <c r="F93" s="92" t="s">
        <v>10</v>
      </c>
      <c r="G93" s="91" t="s">
        <v>13</v>
      </c>
      <c r="H93" s="84"/>
      <c r="I93" s="90" t="s">
        <v>4</v>
      </c>
    </row>
    <row r="94" spans="1:9" ht="10.5" customHeight="1">
      <c r="A94" s="123" t="s">
        <v>7</v>
      </c>
      <c r="B94" s="123" t="s">
        <v>24</v>
      </c>
      <c r="C94" s="123" t="s">
        <v>96</v>
      </c>
      <c r="D94" s="90" t="s">
        <v>78</v>
      </c>
      <c r="E94" s="93" t="s">
        <v>104</v>
      </c>
      <c r="F94" s="90" t="s">
        <v>11</v>
      </c>
      <c r="G94" s="90" t="s">
        <v>14</v>
      </c>
      <c r="H94" s="90" t="s">
        <v>15</v>
      </c>
      <c r="I94" s="90" t="s">
        <v>5</v>
      </c>
    </row>
    <row r="95" spans="1:9" ht="9.75" customHeight="1">
      <c r="A95" s="183"/>
      <c r="B95" s="123" t="s">
        <v>25</v>
      </c>
      <c r="C95" s="123" t="s">
        <v>97</v>
      </c>
      <c r="D95" s="90" t="s">
        <v>5</v>
      </c>
      <c r="E95" s="93" t="s">
        <v>105</v>
      </c>
      <c r="F95" s="90" t="s">
        <v>12</v>
      </c>
      <c r="G95" s="90"/>
      <c r="H95" s="90"/>
      <c r="I95" s="90"/>
    </row>
    <row r="96" spans="1:9" ht="10.5" customHeight="1">
      <c r="A96" s="184"/>
      <c r="B96" s="185"/>
      <c r="C96" s="185"/>
      <c r="D96" s="186"/>
      <c r="E96" s="93"/>
      <c r="F96" s="90"/>
      <c r="G96" s="90"/>
      <c r="H96" s="90"/>
      <c r="I96" s="186"/>
    </row>
    <row r="97" spans="1:9" ht="9.75" customHeight="1" thickBot="1">
      <c r="A97" s="183"/>
      <c r="B97" s="129">
        <v>2</v>
      </c>
      <c r="C97" s="129">
        <v>3</v>
      </c>
      <c r="D97" s="130" t="s">
        <v>2</v>
      </c>
      <c r="E97" s="131" t="s">
        <v>3</v>
      </c>
      <c r="F97" s="130" t="s">
        <v>16</v>
      </c>
      <c r="G97" s="130" t="s">
        <v>17</v>
      </c>
      <c r="H97" s="130" t="s">
        <v>18</v>
      </c>
      <c r="I97" s="132" t="s">
        <v>19</v>
      </c>
    </row>
    <row r="98" spans="1:9" ht="34.5" customHeight="1" thickBot="1">
      <c r="A98" s="153" t="s">
        <v>85</v>
      </c>
      <c r="B98" s="133" t="s">
        <v>34</v>
      </c>
      <c r="C98" s="134" t="s">
        <v>51</v>
      </c>
      <c r="D98" s="76">
        <v>135800</v>
      </c>
      <c r="E98" s="65" t="s">
        <v>385</v>
      </c>
      <c r="F98" s="46"/>
      <c r="G98" s="66" t="s">
        <v>126</v>
      </c>
      <c r="H98" s="65" t="s">
        <v>385</v>
      </c>
      <c r="I98" s="154" t="s">
        <v>126</v>
      </c>
    </row>
    <row r="99" spans="1:9" ht="12.75" customHeight="1">
      <c r="A99" s="155" t="s">
        <v>37</v>
      </c>
      <c r="B99" s="156"/>
      <c r="C99" s="157"/>
      <c r="D99" s="40"/>
      <c r="E99" s="40"/>
      <c r="F99" s="58"/>
      <c r="G99" s="58"/>
      <c r="H99" s="58"/>
      <c r="I99" s="59"/>
    </row>
    <row r="100" spans="1:9" ht="18" customHeight="1">
      <c r="A100" s="153" t="s">
        <v>86</v>
      </c>
      <c r="B100" s="158" t="s">
        <v>38</v>
      </c>
      <c r="C100" s="75" t="s">
        <v>51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11.25" customHeight="1">
      <c r="A101" s="155" t="s">
        <v>36</v>
      </c>
      <c r="B101" s="156"/>
      <c r="C101" s="40" t="s">
        <v>126</v>
      </c>
      <c r="D101" s="40" t="s">
        <v>126</v>
      </c>
      <c r="E101" s="40" t="s">
        <v>126</v>
      </c>
      <c r="F101" s="40" t="s">
        <v>126</v>
      </c>
      <c r="G101" s="40" t="s">
        <v>126</v>
      </c>
      <c r="H101" s="40" t="s">
        <v>126</v>
      </c>
      <c r="I101" s="40" t="s">
        <v>126</v>
      </c>
    </row>
    <row r="102" spans="1:9" ht="10.5" customHeight="1">
      <c r="A102" s="153" t="s">
        <v>118</v>
      </c>
      <c r="B102" s="159"/>
      <c r="C102" s="75" t="s">
        <v>332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7.5" customHeight="1" hidden="1">
      <c r="A103" s="153"/>
      <c r="B103" s="159"/>
      <c r="C103" s="75" t="s">
        <v>126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8.25" customHeight="1" hidden="1">
      <c r="A104" s="153"/>
      <c r="B104" s="159"/>
      <c r="C104" s="75" t="s">
        <v>126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5.75" customHeight="1">
      <c r="A105" s="153" t="s">
        <v>334</v>
      </c>
      <c r="B105" s="137"/>
      <c r="C105" s="75" t="s">
        <v>335</v>
      </c>
      <c r="D105" s="75" t="s">
        <v>126</v>
      </c>
      <c r="E105" s="75" t="s">
        <v>126</v>
      </c>
      <c r="F105" s="75" t="s">
        <v>126</v>
      </c>
      <c r="G105" s="75" t="s">
        <v>126</v>
      </c>
      <c r="H105" s="75" t="s">
        <v>126</v>
      </c>
      <c r="I105" s="75" t="s">
        <v>126</v>
      </c>
    </row>
    <row r="106" spans="1:9" ht="14.25" customHeight="1">
      <c r="A106" s="153" t="s">
        <v>87</v>
      </c>
      <c r="B106" s="135" t="s">
        <v>39</v>
      </c>
      <c r="C106" s="75" t="s">
        <v>51</v>
      </c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12" customHeight="1">
      <c r="A107" s="155" t="s">
        <v>36</v>
      </c>
      <c r="B107" s="156"/>
      <c r="C107" s="40" t="s">
        <v>126</v>
      </c>
      <c r="D107" s="40" t="s">
        <v>126</v>
      </c>
      <c r="E107" s="40" t="s">
        <v>126</v>
      </c>
      <c r="F107" s="40" t="s">
        <v>126</v>
      </c>
      <c r="G107" s="40" t="s">
        <v>126</v>
      </c>
      <c r="H107" s="40" t="s">
        <v>126</v>
      </c>
      <c r="I107" s="40" t="s">
        <v>126</v>
      </c>
    </row>
    <row r="108" spans="1:9" ht="12" customHeight="1">
      <c r="A108" s="153"/>
      <c r="B108" s="158"/>
      <c r="C108" s="75"/>
      <c r="D108" s="75" t="s">
        <v>126</v>
      </c>
      <c r="E108" s="75" t="s">
        <v>126</v>
      </c>
      <c r="F108" s="75" t="s">
        <v>126</v>
      </c>
      <c r="G108" s="75" t="s">
        <v>126</v>
      </c>
      <c r="H108" s="75" t="s">
        <v>126</v>
      </c>
      <c r="I108" s="75" t="s">
        <v>126</v>
      </c>
    </row>
    <row r="109" spans="1:9" ht="9.75" customHeight="1">
      <c r="A109" s="153"/>
      <c r="B109" s="158"/>
      <c r="C109" s="75" t="s">
        <v>126</v>
      </c>
      <c r="D109" s="75" t="s">
        <v>126</v>
      </c>
      <c r="E109" s="75" t="s">
        <v>126</v>
      </c>
      <c r="F109" s="75" t="s">
        <v>126</v>
      </c>
      <c r="G109" s="75" t="s">
        <v>126</v>
      </c>
      <c r="H109" s="75" t="s">
        <v>126</v>
      </c>
      <c r="I109" s="75" t="s">
        <v>126</v>
      </c>
    </row>
    <row r="110" spans="1:9" ht="12" customHeight="1" thickBot="1">
      <c r="A110" s="153" t="s">
        <v>50</v>
      </c>
      <c r="B110" s="135" t="s">
        <v>35</v>
      </c>
      <c r="C110" s="75" t="s">
        <v>126</v>
      </c>
      <c r="D110" s="76">
        <v>135800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160"/>
    </row>
    <row r="111" spans="1:9" ht="18" customHeight="1">
      <c r="A111" s="153" t="s">
        <v>52</v>
      </c>
      <c r="B111" s="135" t="s">
        <v>41</v>
      </c>
      <c r="C111" s="75" t="s">
        <v>114</v>
      </c>
      <c r="D111" s="75" t="s">
        <v>380</v>
      </c>
      <c r="E111" s="75" t="s">
        <v>51</v>
      </c>
      <c r="F111" s="46" t="s">
        <v>126</v>
      </c>
      <c r="G111" s="46" t="s">
        <v>126</v>
      </c>
      <c r="H111" s="46" t="s">
        <v>126</v>
      </c>
      <c r="I111" s="54" t="s">
        <v>51</v>
      </c>
    </row>
    <row r="112" spans="1:9" ht="15.75" customHeight="1" thickBot="1">
      <c r="A112" s="153" t="s">
        <v>53</v>
      </c>
      <c r="B112" s="135" t="s">
        <v>42</v>
      </c>
      <c r="C112" s="75" t="s">
        <v>115</v>
      </c>
      <c r="D112" s="75" t="s">
        <v>381</v>
      </c>
      <c r="E112" s="75" t="s">
        <v>51</v>
      </c>
      <c r="F112" s="46" t="s">
        <v>126</v>
      </c>
      <c r="G112" s="66" t="s">
        <v>126</v>
      </c>
      <c r="H112" s="66" t="s">
        <v>126</v>
      </c>
      <c r="I112" s="54" t="s">
        <v>51</v>
      </c>
    </row>
    <row r="113" spans="1:9" ht="12" customHeight="1" thickBot="1">
      <c r="A113" s="153" t="s">
        <v>59</v>
      </c>
      <c r="B113" s="156" t="s">
        <v>43</v>
      </c>
      <c r="C113" s="75" t="s">
        <v>51</v>
      </c>
      <c r="D113" s="40" t="s">
        <v>51</v>
      </c>
      <c r="E113" s="65" t="s">
        <v>385</v>
      </c>
      <c r="F113" s="58" t="s">
        <v>126</v>
      </c>
      <c r="G113" s="66"/>
      <c r="H113" s="65" t="s">
        <v>385</v>
      </c>
      <c r="I113" s="59" t="s">
        <v>51</v>
      </c>
    </row>
    <row r="114" spans="1:9" ht="21" customHeight="1" thickBot="1">
      <c r="A114" s="153" t="s">
        <v>92</v>
      </c>
      <c r="B114" s="135" t="s">
        <v>44</v>
      </c>
      <c r="C114" s="161" t="s">
        <v>51</v>
      </c>
      <c r="D114" s="161" t="s">
        <v>51</v>
      </c>
      <c r="E114" s="65" t="s">
        <v>385</v>
      </c>
      <c r="F114" s="161" t="s">
        <v>126</v>
      </c>
      <c r="G114" s="161" t="s">
        <v>51</v>
      </c>
      <c r="H114" s="65" t="s">
        <v>385</v>
      </c>
      <c r="I114" s="160" t="s">
        <v>51</v>
      </c>
    </row>
    <row r="115" spans="1:9" ht="14.25" customHeight="1" thickBot="1">
      <c r="A115" s="155" t="s">
        <v>36</v>
      </c>
      <c r="B115" s="156"/>
      <c r="C115" s="40"/>
      <c r="D115" s="40"/>
      <c r="E115" s="163" t="s">
        <v>389</v>
      </c>
      <c r="F115" s="58"/>
      <c r="G115" s="58"/>
      <c r="H115" s="209" t="str">
        <f>E115</f>
        <v>-5397239,01</v>
      </c>
      <c r="I115" s="59"/>
    </row>
    <row r="116" spans="1:9" ht="9.75" customHeight="1">
      <c r="A116" s="153" t="s">
        <v>57</v>
      </c>
      <c r="B116" s="158" t="s">
        <v>45</v>
      </c>
      <c r="C116" s="46" t="s">
        <v>51</v>
      </c>
      <c r="D116" s="75" t="s">
        <v>51</v>
      </c>
      <c r="E116" s="75"/>
      <c r="F116" s="46" t="s">
        <v>51</v>
      </c>
      <c r="G116" s="75" t="s">
        <v>51</v>
      </c>
      <c r="H116" s="48"/>
      <c r="I116" s="54" t="s">
        <v>51</v>
      </c>
    </row>
    <row r="117" spans="1:9" ht="15.75" customHeight="1" thickBot="1">
      <c r="A117" s="142" t="s">
        <v>58</v>
      </c>
      <c r="B117" s="162" t="s">
        <v>46</v>
      </c>
      <c r="C117" s="144" t="s">
        <v>51</v>
      </c>
      <c r="D117" s="163" t="s">
        <v>51</v>
      </c>
      <c r="E117" s="163" t="s">
        <v>390</v>
      </c>
      <c r="F117" s="144" t="s">
        <v>126</v>
      </c>
      <c r="G117" s="163" t="s">
        <v>51</v>
      </c>
      <c r="H117" s="145" t="str">
        <f>E117</f>
        <v>3573200,73</v>
      </c>
      <c r="I117" s="164" t="s">
        <v>51</v>
      </c>
    </row>
    <row r="118" spans="1:9" ht="20.25" customHeight="1">
      <c r="A118" s="155"/>
      <c r="B118" s="165"/>
      <c r="C118" s="146"/>
      <c r="D118" s="146"/>
      <c r="E118" s="146"/>
      <c r="F118" s="146"/>
      <c r="G118" s="146"/>
      <c r="H118" s="150" t="s">
        <v>56</v>
      </c>
      <c r="I118" s="146"/>
    </row>
    <row r="119" spans="1:9" ht="6.75" customHeight="1">
      <c r="A119" s="166"/>
      <c r="B119" s="167"/>
      <c r="C119" s="168"/>
      <c r="D119" s="168"/>
      <c r="E119" s="168"/>
      <c r="F119" s="168"/>
      <c r="G119" s="168"/>
      <c r="H119" s="150"/>
      <c r="I119" s="168"/>
    </row>
    <row r="120" spans="1:9" ht="16.5" customHeight="1">
      <c r="A120" s="121"/>
      <c r="B120" s="123"/>
      <c r="C120" s="122" t="s">
        <v>20</v>
      </c>
      <c r="D120" s="90"/>
      <c r="E120" s="86"/>
      <c r="F120" s="169" t="s">
        <v>9</v>
      </c>
      <c r="G120" s="87"/>
      <c r="H120" s="127"/>
      <c r="I120" s="91"/>
    </row>
    <row r="121" spans="1:9" ht="10.5" customHeight="1">
      <c r="A121" s="152"/>
      <c r="B121" s="122" t="s">
        <v>23</v>
      </c>
      <c r="C121" s="123" t="s">
        <v>21</v>
      </c>
      <c r="D121" s="90" t="s">
        <v>77</v>
      </c>
      <c r="E121" s="91" t="s">
        <v>103</v>
      </c>
      <c r="F121" s="92" t="s">
        <v>10</v>
      </c>
      <c r="G121" s="91" t="s">
        <v>13</v>
      </c>
      <c r="H121" s="84"/>
      <c r="I121" s="90" t="s">
        <v>4</v>
      </c>
    </row>
    <row r="122" spans="1:9" ht="10.5" customHeight="1">
      <c r="A122" s="122" t="s">
        <v>7</v>
      </c>
      <c r="B122" s="122" t="s">
        <v>24</v>
      </c>
      <c r="C122" s="123" t="s">
        <v>98</v>
      </c>
      <c r="D122" s="90" t="s">
        <v>78</v>
      </c>
      <c r="E122" s="93" t="s">
        <v>104</v>
      </c>
      <c r="F122" s="90" t="s">
        <v>11</v>
      </c>
      <c r="G122" s="90" t="s">
        <v>14</v>
      </c>
      <c r="H122" s="90" t="s">
        <v>15</v>
      </c>
      <c r="I122" s="90" t="s">
        <v>5</v>
      </c>
    </row>
    <row r="123" spans="1:9" ht="10.5" customHeight="1">
      <c r="A123" s="121"/>
      <c r="B123" s="122" t="s">
        <v>25</v>
      </c>
      <c r="C123" s="122" t="s">
        <v>97</v>
      </c>
      <c r="D123" s="90" t="s">
        <v>5</v>
      </c>
      <c r="E123" s="93" t="s">
        <v>105</v>
      </c>
      <c r="F123" s="90" t="s">
        <v>12</v>
      </c>
      <c r="G123" s="90"/>
      <c r="H123" s="90"/>
      <c r="I123" s="90"/>
    </row>
    <row r="124" spans="1:9" ht="10.5" customHeight="1">
      <c r="A124" s="121"/>
      <c r="B124" s="122"/>
      <c r="C124" s="122"/>
      <c r="D124" s="90"/>
      <c r="E124" s="93"/>
      <c r="F124" s="90"/>
      <c r="G124" s="90"/>
      <c r="H124" s="90"/>
      <c r="I124" s="186"/>
    </row>
    <row r="125" spans="1:9" ht="15" customHeight="1" thickBot="1">
      <c r="A125" s="128">
        <v>1</v>
      </c>
      <c r="B125" s="129">
        <v>2</v>
      </c>
      <c r="C125" s="129">
        <v>3</v>
      </c>
      <c r="D125" s="130" t="s">
        <v>2</v>
      </c>
      <c r="E125" s="131" t="s">
        <v>3</v>
      </c>
      <c r="F125" s="130" t="s">
        <v>16</v>
      </c>
      <c r="G125" s="130" t="s">
        <v>17</v>
      </c>
      <c r="H125" s="130" t="s">
        <v>18</v>
      </c>
      <c r="I125" s="132" t="s">
        <v>19</v>
      </c>
    </row>
    <row r="126" spans="1:9" ht="15.75" customHeight="1">
      <c r="A126" s="153" t="s">
        <v>60</v>
      </c>
      <c r="B126" s="156" t="s">
        <v>47</v>
      </c>
      <c r="C126" s="161" t="s">
        <v>51</v>
      </c>
      <c r="D126" s="75" t="s">
        <v>51</v>
      </c>
      <c r="E126" s="75" t="s">
        <v>51</v>
      </c>
      <c r="F126" s="161" t="s">
        <v>126</v>
      </c>
      <c r="G126" s="161" t="s">
        <v>126</v>
      </c>
      <c r="H126" s="161" t="s">
        <v>126</v>
      </c>
      <c r="I126" s="160" t="s">
        <v>51</v>
      </c>
    </row>
    <row r="127" spans="1:9" ht="15" customHeight="1">
      <c r="A127" s="155" t="s">
        <v>37</v>
      </c>
      <c r="B127" s="156"/>
      <c r="C127" s="170"/>
      <c r="D127" s="40"/>
      <c r="E127" s="40"/>
      <c r="F127" s="92" t="s">
        <v>126</v>
      </c>
      <c r="G127" s="92" t="s">
        <v>126</v>
      </c>
      <c r="H127" s="92" t="s">
        <v>126</v>
      </c>
      <c r="I127" s="171"/>
    </row>
    <row r="128" spans="1:9" ht="7.5" customHeight="1">
      <c r="A128" s="153" t="s">
        <v>79</v>
      </c>
      <c r="B128" s="158" t="s">
        <v>48</v>
      </c>
      <c r="C128" s="40" t="s">
        <v>51</v>
      </c>
      <c r="D128" s="58" t="s">
        <v>51</v>
      </c>
      <c r="E128" s="58" t="s">
        <v>51</v>
      </c>
      <c r="F128" s="58" t="s">
        <v>126</v>
      </c>
      <c r="G128" s="58" t="s">
        <v>126</v>
      </c>
      <c r="H128" s="58" t="s">
        <v>126</v>
      </c>
      <c r="I128" s="59" t="s">
        <v>51</v>
      </c>
    </row>
    <row r="129" spans="1:9" ht="15.75" customHeight="1" thickBot="1">
      <c r="A129" s="142" t="s">
        <v>80</v>
      </c>
      <c r="B129" s="162" t="s">
        <v>49</v>
      </c>
      <c r="C129" s="163" t="s">
        <v>51</v>
      </c>
      <c r="D129" s="144" t="s">
        <v>51</v>
      </c>
      <c r="E129" s="144" t="s">
        <v>51</v>
      </c>
      <c r="F129" s="144" t="s">
        <v>126</v>
      </c>
      <c r="G129" s="144" t="s">
        <v>126</v>
      </c>
      <c r="H129" s="144" t="s">
        <v>126</v>
      </c>
      <c r="I129" s="164" t="s">
        <v>51</v>
      </c>
    </row>
    <row r="130" spans="1:9" ht="7.5" customHeight="1">
      <c r="A130" s="172"/>
      <c r="B130" s="172"/>
      <c r="C130" s="146"/>
      <c r="D130" s="146"/>
      <c r="E130" s="146"/>
      <c r="F130" s="146"/>
      <c r="G130" s="146"/>
      <c r="H130" s="146"/>
      <c r="I130" s="146"/>
    </row>
    <row r="131" spans="1:9" ht="30" customHeight="1">
      <c r="A131" s="155" t="s">
        <v>301</v>
      </c>
      <c r="B131" s="155"/>
      <c r="C131" s="146"/>
      <c r="D131" s="148"/>
      <c r="E131" s="148" t="s">
        <v>29</v>
      </c>
      <c r="F131" s="146"/>
      <c r="G131" s="146"/>
      <c r="H131" s="146"/>
      <c r="I131" s="146"/>
    </row>
    <row r="132" spans="1:9" ht="9.75" customHeight="1">
      <c r="A132" s="97" t="s">
        <v>31</v>
      </c>
      <c r="B132" s="97"/>
      <c r="C132" s="98"/>
      <c r="D132" s="173"/>
      <c r="E132" s="173" t="s">
        <v>93</v>
      </c>
      <c r="F132" s="173"/>
      <c r="G132" s="173"/>
      <c r="H132" s="173" t="s">
        <v>345</v>
      </c>
      <c r="I132" s="173"/>
    </row>
    <row r="133" spans="1:9" ht="9.75" customHeight="1">
      <c r="A133" s="115"/>
      <c r="B133" s="115"/>
      <c r="C133" s="115"/>
      <c r="D133" s="173"/>
      <c r="E133" s="173"/>
      <c r="F133" s="147" t="s">
        <v>32</v>
      </c>
      <c r="G133" s="103"/>
      <c r="H133" s="173"/>
      <c r="I133" s="173"/>
    </row>
    <row r="134" spans="1:9" ht="24.75" customHeight="1">
      <c r="A134" s="97" t="s">
        <v>258</v>
      </c>
      <c r="B134" s="97"/>
      <c r="C134" s="98"/>
      <c r="D134" s="173"/>
      <c r="E134" s="173"/>
      <c r="F134" s="173"/>
      <c r="G134" s="173"/>
      <c r="H134" s="173"/>
      <c r="I134" s="173"/>
    </row>
    <row r="135" spans="1:9" ht="9.75" customHeight="1">
      <c r="A135" s="97" t="s">
        <v>33</v>
      </c>
      <c r="B135" s="97"/>
      <c r="C135" s="98"/>
      <c r="D135" s="173"/>
      <c r="E135" s="173"/>
      <c r="F135" s="173"/>
      <c r="G135" s="173"/>
      <c r="H135" s="173"/>
      <c r="I135" s="173"/>
    </row>
    <row r="136" spans="1:9" ht="11.25" customHeight="1">
      <c r="A136" s="12"/>
      <c r="B136" s="12"/>
      <c r="C136" s="17"/>
      <c r="D136" s="9"/>
      <c r="E136" s="26"/>
      <c r="F136" s="9"/>
      <c r="G136" s="9"/>
      <c r="H136" s="9"/>
      <c r="I136" s="27"/>
    </row>
    <row r="137" spans="1:9" ht="23.25" customHeight="1">
      <c r="A137" s="12" t="s">
        <v>373</v>
      </c>
      <c r="D137" s="9"/>
      <c r="E137" s="9"/>
      <c r="F137" s="9"/>
      <c r="G137" s="9"/>
      <c r="H137" s="9"/>
      <c r="I137" s="27"/>
    </row>
    <row r="138" spans="4:9" ht="9.75" customHeight="1">
      <c r="D138" s="9"/>
      <c r="E138" s="9"/>
      <c r="F138" s="9"/>
      <c r="G138" s="9"/>
      <c r="H138" s="9"/>
      <c r="I138" s="27"/>
    </row>
    <row r="139" spans="1:9" ht="12.75" customHeight="1">
      <c r="A139" s="17"/>
      <c r="B139" s="17"/>
      <c r="C139" s="3"/>
      <c r="D139" s="18"/>
      <c r="E139" s="18"/>
      <c r="F139" s="18"/>
      <c r="G139" s="18"/>
      <c r="H139" s="18"/>
      <c r="I139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2019-06-06T05:55:22Z</cp:lastPrinted>
  <dcterms:created xsi:type="dcterms:W3CDTF">1999-06-18T11:49:53Z</dcterms:created>
  <dcterms:modified xsi:type="dcterms:W3CDTF">2019-06-06T05:56:20Z</dcterms:modified>
  <cp:category/>
  <cp:version/>
  <cp:contentType/>
  <cp:contentStatus/>
</cp:coreProperties>
</file>