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<sst xmlns="http://schemas.openxmlformats.org/spreadsheetml/2006/main" count="1018" uniqueCount="374">
  <si>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</si>
  <si>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</si>
  <si>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</si>
  <si>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</si>
  <si>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</si>
  <si>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</si>
  <si>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</si>
  <si>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</si>
  <si>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</si>
  <si>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</si>
  <si>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</si>
  <si>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</si>
  <si>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</si>
  <si>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</si>
  <si>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</si>
  <si>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</si>
  <si>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</si>
  <si>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</si>
  <si>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</si>
  <si>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</si>
  <si>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</si>
  <si>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</si>
  <si>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</si>
  <si>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</si>
  <si>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</si>
  <si>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</si>
  <si>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</si>
  <si>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</si>
  <si>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</si>
  <si>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</si>
  <si>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</si>
  <si>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</si>
  <si>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</si>
  <si>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</si>
  <si>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</si>
  <si>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</si>
  <si>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</si>
  <si>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</si>
  <si>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</si>
  <si>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</si>
  <si>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</si>
  <si>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</si>
  <si>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</si>
  <si>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</si>
  <si>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</si>
  <si>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</si>
  <si>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</si>
  <si>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</si>
  <si>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</si>
  <si>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</si>
  <si>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</si>
  <si>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</si>
  <si>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</si>
  <si>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</si>
  <si>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</si>
  <si>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</si>
  <si>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</si>
  <si>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</si>
  <si>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</si>
  <si>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</si>
  <si>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</si>
  <si>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</si>
  <si>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</si>
  <si>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</si>
  <si>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</si>
  <si>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</si>
  <si>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</si>
  <si>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</si>
  <si>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</si>
  <si>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</si>
  <si>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</si>
  <si>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</si>
  <si>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</si>
  <si>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</si>
  <si>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</si>
  <si>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</si>
  <si>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</si>
  <si>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</si>
  <si>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</si>
  <si>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</si>
  <si>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</si>
  <si>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</si>
  <si>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</si>
  <si>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</si>
  <si>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</si>
  <si>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</si>
  <si>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</si>
  <si>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</si>
  <si>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</si>
  <si>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</si>
  <si>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</si>
  <si>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</si>
  <si>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</si>
  <si>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</si>
  <si>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</si>
  <si>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</si>
  <si>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</si>
  <si>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</si>
  <si>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</si>
  <si>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</si>
  <si>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</si>
  <si>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</si>
  <si>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</si>
  <si>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</si>
  <si>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</si>
  <si>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</si>
  <si>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</si>
  <si>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</si>
  <si>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</si>
  <si>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</si>
  <si>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</si>
  <si>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</si>
  <si>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</si>
  <si>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</si>
  <si>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</si>
  <si>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</si>
  <si>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</si>
  <si>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</si>
  <si>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</si>
  <si>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</si>
  <si>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</si>
  <si>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</si>
  <si>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</si>
  <si>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</si>
  <si>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</si>
  <si>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</si>
  <si>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</si>
  <si>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</si>
  <si>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</si>
  <si>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</si>
  <si>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</si>
  <si>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</si>
  <si>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</si>
  <si>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</si>
  <si>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</si>
  <si>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</si>
  <si>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</si>
  <si>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</si>
  <si>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</si>
  <si>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</si>
  <si>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</si>
  <si>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</si>
  <si>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</si>
  <si>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</si>
  <si>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</si>
  <si>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</si>
  <si>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</si>
  <si>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</si>
  <si>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</si>
  <si>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</si>
  <si>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</si>
  <si>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</si>
  <si>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</si>
  <si>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</si>
  <si>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</si>
  <si>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</si>
  <si>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</si>
  <si>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</si>
  <si>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</si>
  <si>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</si>
  <si>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</si>
  <si>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</si>
  <si>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</si>
  <si>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</si>
  <si>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</si>
  <si>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</si>
  <si>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</si>
  <si>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</si>
  <si>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</si>
  <si>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</si>
  <si>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</si>
  <si>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</si>
  <si>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</si>
  <si>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</si>
  <si>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</si>
  <si>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</si>
  <si>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</si>
  <si>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</si>
  <si>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</si>
  <si>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</si>
  <si>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</si>
  <si>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</si>
  <si>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</si>
  <si>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</si>
  <si>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</si>
  <si>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</si>
  <si>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</si>
  <si>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</si>
  <si>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</si>
  <si>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</si>
  <si>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</si>
  <si>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</si>
  <si>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</si>
  <si>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</si>
  <si>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</si>
  <si>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</si>
  <si>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</si>
  <si>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</si>
  <si>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</si>
  <si>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</si>
  <si>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</si>
  <si>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</si>
  <si>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</si>
  <si>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</si>
  <si>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</si>
  <si>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</si>
  <si>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</si>
  <si>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</si>
  <si>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</si>
  <si>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</si>
  <si>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</si>
  <si>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</si>
  <si>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</si>
  <si>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</si>
  <si>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</si>
  <si>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</si>
  <si>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</si>
  <si>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</si>
  <si>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</si>
  <si>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</si>
  <si>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</si>
  <si>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</si>
  <si>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</si>
  <si>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</si>
  <si>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</si>
  <si>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</si>
  <si>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</si>
  <si>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</si>
  <si>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</si>
  <si>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</si>
  <si>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</si>
  <si>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</si>
  <si>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</si>
  <si>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</si>
  <si>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</si>
  <si>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</si>
  <si>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</si>
  <si>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</si>
  <si>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</si>
  <si>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</si>
  <si>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</si>
  <si>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</si>
  <si>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</si>
  <si>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</si>
  <si>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</si>
  <si>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</si>
  <si>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</si>
  <si>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</si>
  <si>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</si>
  <si>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</si>
  <si>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</si>
  <si>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</si>
  <si>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</si>
  <si>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</si>
  <si>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</si>
  <si>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</si>
  <si>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</si>
  <si>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</si>
  <si>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</si>
  <si>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</si>
  <si>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</si>
  <si>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</si>
  <si>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</si>
  <si>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</si>
  <si>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</si>
  <si>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</si>
  <si>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</si>
  <si>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</si>
  <si>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</si>
  <si>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</si>
  <si>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</si>
  <si>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</si>
  <si>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</si>
  <si>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</si>
  <si>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</si>
  <si>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</si>
  <si>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</si>
  <si>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</si>
  <si>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</si>
  <si>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</si>
  <si>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</si>
  <si>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</si>
  <si>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</si>
  <si>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</si>
  <si>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</si>
  <si>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</si>
  <si>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</si>
  <si>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</si>
  <si>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</si>
  <si>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</si>
  <si>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</si>
  <si>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</si>
  <si>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</si>
  <si>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</si>
  <si>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</si>
  <si>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</si>
  <si>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</si>
  <si>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</si>
  <si>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</si>
  <si>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</si>
  <si>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</si>
  <si>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</si>
  <si>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</si>
  <si>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</si>
  <si>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</si>
  <si>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</si>
  <si>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</si>
  <si>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</si>
  <si>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</si>
  <si>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</si>
  <si>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</si>
  <si>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</si>
  <si>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</si>
  <si>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</si>
  <si>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</si>
  <si>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</si>
  <si>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</si>
  <si>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</si>
  <si>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</si>
  <si>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</si>
  <si>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</si>
  <si>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</si>
  <si>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</si>
  <si>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</si>
  <si>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</si>
  <si>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</si>
  <si>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</si>
  <si>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</si>
  <si>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</si>
  <si>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</si>
  <si>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</si>
  <si>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</si>
  <si>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</si>
  <si>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</si>
  <si>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</si>
  <si>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</si>
  <si>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</si>
  <si>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</si>
  <si>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</si>
  <si>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</si>
  <si>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</si>
  <si>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</si>
  <si>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</si>
  <si>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</si>
  <si>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</si>
  <si>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</si>
  <si>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</si>
  <si>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</si>
  <si>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</si>
  <si>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</si>
  <si>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</si>
  <si>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</si>
  <si>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</si>
  <si>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</si>
  <si>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</si>
  <si>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</si>
  <si>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</si>
  <si>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>411800</t>
  </si>
  <si>
    <t>53408,4</t>
  </si>
  <si>
    <t>543</t>
  </si>
  <si>
    <t xml:space="preserve">       Рыльщикова И.С.</t>
  </si>
  <si>
    <t>-8744500</t>
  </si>
  <si>
    <t>8865400</t>
  </si>
  <si>
    <t>"4"  июня  2018  г</t>
  </si>
  <si>
    <t>на 1 июля 2018 г</t>
  </si>
  <si>
    <t>01.07.2018</t>
  </si>
  <si>
    <t>226173,17</t>
  </si>
  <si>
    <t>10008,14</t>
  </si>
  <si>
    <t>16074,34</t>
  </si>
  <si>
    <t>0503 05 1 00 99990 244</t>
  </si>
  <si>
    <t>566252,36</t>
  </si>
  <si>
    <t>-566252,36</t>
  </si>
  <si>
    <t>-4673023,58</t>
  </si>
  <si>
    <t>4106771,22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</si>
</sst>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A72">
      <selection activeCell="G76" sqref="G76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8865400</v>
      </c>
      <c r="E10" s="79">
        <f>E12+E37+E42+E46+E47+E48+E50+E51+E52+E53+E56+E57+E73+E75+E76+E54+E49+E55+E72+E45+E77+E31</f>
        <v>8865400</v>
      </c>
      <c r="F10" s="79">
        <f>F12+F37+F42+F46+F47+F48+F50+F51+F52+F53+F56+F57+F73+F75+F76+F54+F49+F55+F45+F72+F77+F31</f>
        <v>4086022.9899999998</v>
      </c>
      <c r="G10" s="42" t="s">
        <v>126</v>
      </c>
      <c r="H10" s="43" t="s">
        <v>126</v>
      </c>
      <c r="I10" s="44">
        <f>F10</f>
        <v>4086022.9899999998</v>
      </c>
      <c r="J10" s="45">
        <f>D10-F10</f>
        <v>4779377.01</v>
      </c>
      <c r="K10" s="45">
        <f>E10-F10</f>
        <v>4779377.01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3593800</v>
      </c>
      <c r="E12" s="79">
        <f>E19+E27+E28+E32+E34+E35+E36+E29</f>
        <v>3593800</v>
      </c>
      <c r="F12" s="51">
        <f>F19+F27+F28+F32+F34+F36+F35</f>
        <v>1628972.9</v>
      </c>
      <c r="G12" s="46" t="s">
        <v>126</v>
      </c>
      <c r="H12" s="46" t="s">
        <v>126</v>
      </c>
      <c r="I12" s="44">
        <f aca="true" t="shared" si="0" ref="I12:I26">F12</f>
        <v>1628972.9</v>
      </c>
      <c r="J12" s="45">
        <f aca="true" t="shared" si="1" ref="J12:J84">D12-F12</f>
        <v>1964827.1</v>
      </c>
      <c r="K12" s="45">
        <f aca="true" t="shared" si="2" ref="K12:K79">E12-F12</f>
        <v>1964827.1</v>
      </c>
    </row>
    <row r="13" spans="1:11" ht="16.5" customHeight="1">
      <c r="A13" s="39" t="s">
        <v>229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1501352.12</v>
      </c>
      <c r="G13" s="46"/>
      <c r="H13" s="46"/>
      <c r="I13" s="44">
        <f>F13</f>
        <v>1501352.12</v>
      </c>
      <c r="J13" s="45">
        <f t="shared" si="1"/>
        <v>1814147.88</v>
      </c>
      <c r="K13" s="45">
        <f t="shared" si="2"/>
        <v>1814147.88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303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308</v>
      </c>
      <c r="E17" s="80">
        <v>165200</v>
      </c>
      <c r="F17" s="52" t="s">
        <v>307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3473700</v>
      </c>
      <c r="E19" s="79">
        <f>E20+E21+E22+E23+E24+E25+E26</f>
        <v>3473700</v>
      </c>
      <c r="F19" s="79">
        <f>F20+F21+F22+F23+F24+F25+F26</f>
        <v>1575124.76</v>
      </c>
      <c r="G19" s="46" t="s">
        <v>126</v>
      </c>
      <c r="H19" s="46" t="s">
        <v>126</v>
      </c>
      <c r="I19" s="44">
        <f>F19</f>
        <v>1575124.76</v>
      </c>
      <c r="J19" s="45">
        <f t="shared" si="1"/>
        <v>1898575.24</v>
      </c>
      <c r="K19" s="45">
        <f t="shared" si="2"/>
        <v>1898575.24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2035000</v>
      </c>
      <c r="E20" s="80">
        <v>2035000</v>
      </c>
      <c r="F20" s="80">
        <v>946367.93</v>
      </c>
      <c r="G20" s="46" t="s">
        <v>126</v>
      </c>
      <c r="H20" s="46" t="s">
        <v>126</v>
      </c>
      <c r="I20" s="48">
        <f>F20</f>
        <v>946367.93</v>
      </c>
      <c r="J20" s="201">
        <f t="shared" si="1"/>
        <v>1088632.0699999998</v>
      </c>
      <c r="K20" s="201">
        <f t="shared" si="2"/>
        <v>1088632.0699999998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353</v>
      </c>
      <c r="E21" s="80">
        <v>202000</v>
      </c>
      <c r="F21" s="52" t="s">
        <v>358</v>
      </c>
      <c r="G21" s="46" t="s">
        <v>126</v>
      </c>
      <c r="H21" s="46" t="s">
        <v>126</v>
      </c>
      <c r="I21" s="48" t="str">
        <f t="shared" si="0"/>
        <v>53408,4</v>
      </c>
      <c r="J21" s="201">
        <f t="shared" si="1"/>
        <v>148591.6</v>
      </c>
      <c r="K21" s="201">
        <f t="shared" si="2"/>
        <v>148591.6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275202.62</v>
      </c>
      <c r="G22" s="50" t="s">
        <v>126</v>
      </c>
      <c r="H22" s="50" t="s">
        <v>126</v>
      </c>
      <c r="I22" s="202">
        <f>F22</f>
        <v>275202.62</v>
      </c>
      <c r="J22" s="201">
        <f t="shared" si="1"/>
        <v>388297.38</v>
      </c>
      <c r="K22" s="201">
        <f t="shared" si="2"/>
        <v>388297.38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357</v>
      </c>
      <c r="E24" s="80">
        <v>411800</v>
      </c>
      <c r="F24" s="52" t="s">
        <v>366</v>
      </c>
      <c r="G24" s="43" t="s">
        <v>126</v>
      </c>
      <c r="H24" s="46" t="s">
        <v>126</v>
      </c>
      <c r="I24" s="48" t="str">
        <f t="shared" si="0"/>
        <v>226173,17</v>
      </c>
      <c r="J24" s="201">
        <f t="shared" si="1"/>
        <v>185626.83</v>
      </c>
      <c r="K24" s="201">
        <f t="shared" si="2"/>
        <v>185626.83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262</v>
      </c>
      <c r="B26" s="24" t="s">
        <v>171</v>
      </c>
      <c r="C26" s="52" t="s">
        <v>263</v>
      </c>
      <c r="D26" s="80">
        <v>158200</v>
      </c>
      <c r="E26" s="80">
        <v>158200</v>
      </c>
      <c r="F26" s="80">
        <v>73772.64</v>
      </c>
      <c r="G26" s="46" t="s">
        <v>126</v>
      </c>
      <c r="H26" s="46" t="s">
        <v>126</v>
      </c>
      <c r="I26" s="48">
        <f t="shared" si="0"/>
        <v>73772.64</v>
      </c>
      <c r="J26" s="201">
        <f t="shared" si="1"/>
        <v>84427.36</v>
      </c>
      <c r="K26" s="201">
        <f t="shared" si="2"/>
        <v>84427.36</v>
      </c>
    </row>
    <row r="27" spans="1:11" ht="70.5" customHeight="1" hidden="1">
      <c r="A27" s="36" t="s">
        <v>270</v>
      </c>
      <c r="B27" s="28">
        <v>880</v>
      </c>
      <c r="C27" s="52" t="s">
        <v>271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323</v>
      </c>
      <c r="B29" s="28">
        <v>851</v>
      </c>
      <c r="C29" s="52" t="s">
        <v>326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324</v>
      </c>
      <c r="B30" s="28">
        <v>870</v>
      </c>
      <c r="C30" s="52" t="s">
        <v>325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168</v>
      </c>
      <c r="B31" s="24" t="s">
        <v>161</v>
      </c>
      <c r="C31" s="52" t="s">
        <v>291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272</v>
      </c>
      <c r="B32" s="28">
        <v>244</v>
      </c>
      <c r="C32" s="52" t="s">
        <v>273</v>
      </c>
      <c r="D32" s="80">
        <v>13000</v>
      </c>
      <c r="E32" s="80">
        <v>13000</v>
      </c>
      <c r="F32" s="80">
        <v>2600</v>
      </c>
      <c r="G32" s="46" t="s">
        <v>126</v>
      </c>
      <c r="H32" s="46" t="s">
        <v>126</v>
      </c>
      <c r="I32" s="46">
        <f t="shared" si="3"/>
        <v>2600</v>
      </c>
      <c r="J32" s="201">
        <f t="shared" si="1"/>
        <v>10400</v>
      </c>
      <c r="K32" s="201">
        <f t="shared" si="2"/>
        <v>10400</v>
      </c>
    </row>
    <row r="33" spans="1:11" ht="21.75" customHeight="1" hidden="1">
      <c r="A33" s="36" t="s">
        <v>160</v>
      </c>
      <c r="B33" s="28">
        <v>851</v>
      </c>
      <c r="C33" s="52" t="s">
        <v>291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179</v>
      </c>
      <c r="B34" s="28">
        <v>851</v>
      </c>
      <c r="C34" s="52" t="s">
        <v>180</v>
      </c>
      <c r="D34" s="80">
        <v>50100</v>
      </c>
      <c r="E34" s="80">
        <v>50100</v>
      </c>
      <c r="F34" s="80">
        <v>40697</v>
      </c>
      <c r="G34" s="46" t="s">
        <v>126</v>
      </c>
      <c r="H34" s="46" t="s">
        <v>126</v>
      </c>
      <c r="I34" s="48">
        <f t="shared" si="3"/>
        <v>40697</v>
      </c>
      <c r="J34" s="201">
        <f t="shared" si="1"/>
        <v>9403</v>
      </c>
      <c r="K34" s="201">
        <f t="shared" si="2"/>
        <v>9403</v>
      </c>
    </row>
    <row r="35" spans="1:11" ht="15" customHeight="1">
      <c r="A35" s="36" t="s">
        <v>181</v>
      </c>
      <c r="B35" s="28">
        <v>852</v>
      </c>
      <c r="C35" s="52" t="s">
        <v>182</v>
      </c>
      <c r="D35" s="52" t="s">
        <v>352</v>
      </c>
      <c r="E35" s="80">
        <v>10000</v>
      </c>
      <c r="F35" s="52" t="s">
        <v>359</v>
      </c>
      <c r="G35" s="46" t="s">
        <v>126</v>
      </c>
      <c r="H35" s="46" t="s">
        <v>126</v>
      </c>
      <c r="I35" s="48" t="str">
        <f t="shared" si="3"/>
        <v>543</v>
      </c>
      <c r="J35" s="201">
        <f>D35-F35</f>
        <v>9457</v>
      </c>
      <c r="K35" s="201">
        <f>J35</f>
        <v>9457</v>
      </c>
    </row>
    <row r="36" spans="1:11" ht="13.5" customHeight="1">
      <c r="A36" s="36" t="s">
        <v>183</v>
      </c>
      <c r="B36" s="28">
        <v>853</v>
      </c>
      <c r="C36" s="52" t="s">
        <v>184</v>
      </c>
      <c r="D36" s="52" t="s">
        <v>355</v>
      </c>
      <c r="E36" s="80">
        <v>35000</v>
      </c>
      <c r="F36" s="52" t="s">
        <v>367</v>
      </c>
      <c r="G36" s="46" t="s">
        <v>126</v>
      </c>
      <c r="H36" s="46" t="s">
        <v>126</v>
      </c>
      <c r="I36" s="48">
        <v>10008.14</v>
      </c>
      <c r="J36" s="201">
        <f t="shared" si="1"/>
        <v>24991.86</v>
      </c>
      <c r="K36" s="201">
        <f>J36</f>
        <v>24991.86</v>
      </c>
    </row>
    <row r="37" spans="1:11" ht="47.25" customHeight="1">
      <c r="A37" s="39" t="s">
        <v>186</v>
      </c>
      <c r="B37" s="31" t="s">
        <v>185</v>
      </c>
      <c r="C37" s="51" t="s">
        <v>187</v>
      </c>
      <c r="D37" s="79">
        <f>D38+D39+D40</f>
        <v>189500</v>
      </c>
      <c r="E37" s="79">
        <f>E38+E39+E40</f>
        <v>189500</v>
      </c>
      <c r="F37" s="79">
        <f>F38+F39+F40</f>
        <v>73300.64</v>
      </c>
      <c r="G37" s="46" t="s">
        <v>126</v>
      </c>
      <c r="H37" s="46" t="s">
        <v>126</v>
      </c>
      <c r="I37" s="44">
        <f>F37</f>
        <v>73300.64</v>
      </c>
      <c r="J37" s="45">
        <f t="shared" si="1"/>
        <v>116199.36</v>
      </c>
      <c r="K37" s="45">
        <f t="shared" si="2"/>
        <v>116199.36</v>
      </c>
    </row>
    <row r="38" spans="1:11" ht="29.25" customHeight="1">
      <c r="A38" s="36" t="s">
        <v>158</v>
      </c>
      <c r="B38" s="28">
        <v>121</v>
      </c>
      <c r="C38" s="52" t="s">
        <v>188</v>
      </c>
      <c r="D38" s="80">
        <v>140000</v>
      </c>
      <c r="E38" s="80">
        <v>140000</v>
      </c>
      <c r="F38" s="80">
        <v>57226.3</v>
      </c>
      <c r="G38" s="46" t="s">
        <v>126</v>
      </c>
      <c r="H38" s="46" t="s">
        <v>126</v>
      </c>
      <c r="I38" s="206">
        <f>F38</f>
        <v>57226.3</v>
      </c>
      <c r="J38" s="201">
        <f t="shared" si="1"/>
        <v>82773.7</v>
      </c>
      <c r="K38" s="201">
        <f t="shared" si="2"/>
        <v>82773.7</v>
      </c>
    </row>
    <row r="39" spans="1:11" ht="37.5" customHeight="1">
      <c r="A39" s="36" t="s">
        <v>163</v>
      </c>
      <c r="B39" s="28">
        <v>129</v>
      </c>
      <c r="C39" s="52" t="s">
        <v>189</v>
      </c>
      <c r="D39" s="52" t="s">
        <v>354</v>
      </c>
      <c r="E39" s="52" t="s">
        <v>354</v>
      </c>
      <c r="F39" s="52" t="s">
        <v>368</v>
      </c>
      <c r="G39" s="46" t="s">
        <v>126</v>
      </c>
      <c r="H39" s="46" t="s">
        <v>126</v>
      </c>
      <c r="I39" s="203" t="str">
        <f>F39</f>
        <v>16074,34</v>
      </c>
      <c r="J39" s="201">
        <f t="shared" si="1"/>
        <v>33425.66</v>
      </c>
      <c r="K39" s="201">
        <f t="shared" si="2"/>
        <v>33425.66</v>
      </c>
    </row>
    <row r="40" spans="1:11" ht="29.25" customHeight="1">
      <c r="A40" s="36" t="s">
        <v>170</v>
      </c>
      <c r="B40" s="24" t="s">
        <v>171</v>
      </c>
      <c r="C40" s="52" t="s">
        <v>309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214</v>
      </c>
      <c r="B41" s="24" t="s">
        <v>191</v>
      </c>
      <c r="C41" s="52" t="s">
        <v>267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213</v>
      </c>
      <c r="B42" s="24" t="s">
        <v>171</v>
      </c>
      <c r="C42" s="52" t="s">
        <v>315</v>
      </c>
      <c r="D42" s="80">
        <v>47600</v>
      </c>
      <c r="E42" s="80">
        <v>47600</v>
      </c>
      <c r="F42" s="79">
        <v>41700</v>
      </c>
      <c r="G42" s="46" t="s">
        <v>126</v>
      </c>
      <c r="H42" s="46" t="s">
        <v>126</v>
      </c>
      <c r="I42" s="48">
        <f t="shared" si="4"/>
        <v>41700</v>
      </c>
      <c r="J42" s="201">
        <f t="shared" si="1"/>
        <v>5900</v>
      </c>
      <c r="K42" s="201">
        <f t="shared" si="2"/>
        <v>5900</v>
      </c>
    </row>
    <row r="43" spans="1:11" ht="84" customHeight="1" hidden="1">
      <c r="A43" s="36" t="s">
        <v>275</v>
      </c>
      <c r="B43" s="24" t="s">
        <v>171</v>
      </c>
      <c r="C43" s="52" t="s">
        <v>274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277</v>
      </c>
      <c r="B44" s="24" t="s">
        <v>171</v>
      </c>
      <c r="C44" s="52" t="s">
        <v>276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347</v>
      </c>
      <c r="B45" s="24" t="s">
        <v>171</v>
      </c>
      <c r="C45" s="52" t="s">
        <v>344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212</v>
      </c>
      <c r="B46" s="24" t="s">
        <v>171</v>
      </c>
      <c r="C46" s="52" t="s">
        <v>192</v>
      </c>
      <c r="D46" s="80">
        <v>939100</v>
      </c>
      <c r="E46" s="80">
        <v>939100</v>
      </c>
      <c r="F46" s="80">
        <v>389643.15</v>
      </c>
      <c r="G46" s="46" t="s">
        <v>126</v>
      </c>
      <c r="H46" s="46" t="s">
        <v>126</v>
      </c>
      <c r="I46" s="48">
        <f t="shared" si="4"/>
        <v>389643.15</v>
      </c>
      <c r="J46" s="201">
        <f t="shared" si="1"/>
        <v>549456.85</v>
      </c>
      <c r="K46" s="201">
        <f t="shared" si="2"/>
        <v>549456.85</v>
      </c>
    </row>
    <row r="47" spans="1:11" ht="69" customHeight="1">
      <c r="A47" s="36" t="s">
        <v>217</v>
      </c>
      <c r="B47" s="24" t="s">
        <v>171</v>
      </c>
      <c r="C47" s="52" t="s">
        <v>193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211</v>
      </c>
      <c r="B48" s="24" t="s">
        <v>171</v>
      </c>
      <c r="C48" s="52" t="s">
        <v>194</v>
      </c>
      <c r="D48" s="80">
        <v>408500</v>
      </c>
      <c r="E48" s="80">
        <v>408500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408500</v>
      </c>
      <c r="K48" s="201">
        <f t="shared" si="2"/>
        <v>408500</v>
      </c>
    </row>
    <row r="49" spans="1:11" ht="57" customHeight="1" hidden="1">
      <c r="A49" s="205" t="s">
        <v>327</v>
      </c>
      <c r="B49" s="24" t="s">
        <v>191</v>
      </c>
      <c r="C49" s="52" t="s">
        <v>328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320</v>
      </c>
      <c r="B50" s="24" t="s">
        <v>171</v>
      </c>
      <c r="C50" s="52" t="s">
        <v>321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210</v>
      </c>
      <c r="B51" s="24" t="s">
        <v>171</v>
      </c>
      <c r="C51" s="52" t="s">
        <v>195</v>
      </c>
      <c r="D51" s="80">
        <v>78500</v>
      </c>
      <c r="E51" s="80">
        <v>78500</v>
      </c>
      <c r="F51" s="80">
        <v>22510.66</v>
      </c>
      <c r="G51" s="46" t="s">
        <v>126</v>
      </c>
      <c r="H51" s="46" t="s">
        <v>126</v>
      </c>
      <c r="I51" s="48">
        <f t="shared" si="4"/>
        <v>22510.66</v>
      </c>
      <c r="J51" s="201">
        <f t="shared" si="1"/>
        <v>55989.34</v>
      </c>
      <c r="K51" s="201">
        <f t="shared" si="2"/>
        <v>55989.34</v>
      </c>
    </row>
    <row r="52" spans="1:11" ht="78.75" customHeight="1">
      <c r="A52" s="36" t="s">
        <v>209</v>
      </c>
      <c r="B52" s="24" t="s">
        <v>171</v>
      </c>
      <c r="C52" s="52" t="s">
        <v>268</v>
      </c>
      <c r="D52" s="80">
        <v>30000</v>
      </c>
      <c r="E52" s="80">
        <v>30000</v>
      </c>
      <c r="F52" s="80">
        <v>3938.96</v>
      </c>
      <c r="G52" s="46" t="s">
        <v>126</v>
      </c>
      <c r="H52" s="46" t="s">
        <v>126</v>
      </c>
      <c r="I52" s="48">
        <f t="shared" si="4"/>
        <v>3938.96</v>
      </c>
      <c r="J52" s="201">
        <f t="shared" si="1"/>
        <v>26061.04</v>
      </c>
      <c r="K52" s="201">
        <f t="shared" si="2"/>
        <v>26061.04</v>
      </c>
    </row>
    <row r="53" spans="1:11" ht="80.25" customHeight="1" hidden="1">
      <c r="A53" s="36" t="s">
        <v>319</v>
      </c>
      <c r="B53" s="24" t="s">
        <v>171</v>
      </c>
      <c r="C53" s="52" t="s">
        <v>316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318</v>
      </c>
      <c r="B54" s="24" t="s">
        <v>171</v>
      </c>
      <c r="C54" s="52" t="s">
        <v>317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329</v>
      </c>
      <c r="B55" s="24" t="s">
        <v>171</v>
      </c>
      <c r="C55" s="52" t="s">
        <v>369</v>
      </c>
      <c r="D55" s="80">
        <v>59000</v>
      </c>
      <c r="E55" s="80">
        <v>59000</v>
      </c>
      <c r="F55" s="80">
        <v>3000</v>
      </c>
      <c r="G55" s="46" t="s">
        <v>126</v>
      </c>
      <c r="H55" s="46" t="s">
        <v>126</v>
      </c>
      <c r="I55" s="80">
        <v>3000</v>
      </c>
      <c r="J55" s="201">
        <f>D55-F55</f>
        <v>56000</v>
      </c>
      <c r="K55" s="201">
        <f>E55-F55</f>
        <v>56000</v>
      </c>
    </row>
    <row r="56" spans="1:11" ht="92.25" customHeight="1">
      <c r="A56" s="36" t="s">
        <v>208</v>
      </c>
      <c r="B56" s="24" t="s">
        <v>161</v>
      </c>
      <c r="C56" s="52" t="s">
        <v>269</v>
      </c>
      <c r="D56" s="80">
        <v>11000</v>
      </c>
      <c r="E56" s="80">
        <v>11000</v>
      </c>
      <c r="F56" s="80">
        <v>2000</v>
      </c>
      <c r="G56" s="46" t="s">
        <v>126</v>
      </c>
      <c r="H56" s="46" t="s">
        <v>126</v>
      </c>
      <c r="I56" s="48">
        <f>F56</f>
        <v>2000</v>
      </c>
      <c r="J56" s="201">
        <f t="shared" si="1"/>
        <v>9000</v>
      </c>
      <c r="K56" s="201">
        <f t="shared" si="2"/>
        <v>9000</v>
      </c>
    </row>
    <row r="57" spans="1:11" ht="71.25" customHeight="1">
      <c r="A57" s="36" t="s">
        <v>205</v>
      </c>
      <c r="B57" s="24" t="s">
        <v>197</v>
      </c>
      <c r="C57" s="52" t="s">
        <v>196</v>
      </c>
      <c r="D57" s="80">
        <v>2424500</v>
      </c>
      <c r="E57" s="80">
        <v>2424500</v>
      </c>
      <c r="F57" s="80">
        <v>1354718.4</v>
      </c>
      <c r="G57" s="46" t="s">
        <v>126</v>
      </c>
      <c r="H57" s="46" t="s">
        <v>126</v>
      </c>
      <c r="I57" s="80">
        <f>F57</f>
        <v>1354718.4</v>
      </c>
      <c r="J57" s="201">
        <f t="shared" si="1"/>
        <v>1069781.6</v>
      </c>
      <c r="K57" s="201">
        <f t="shared" si="2"/>
        <v>1069781.6</v>
      </c>
    </row>
    <row r="58" spans="1:11" ht="51.75" customHeight="1" hidden="1">
      <c r="A58" s="36" t="s">
        <v>285</v>
      </c>
      <c r="B58" s="24" t="s">
        <v>197</v>
      </c>
      <c r="C58" s="52" t="s">
        <v>305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285</v>
      </c>
      <c r="B59" s="24" t="s">
        <v>197</v>
      </c>
      <c r="C59" s="52" t="s">
        <v>306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279</v>
      </c>
      <c r="B60" s="24"/>
      <c r="C60" s="52" t="s">
        <v>278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285</v>
      </c>
      <c r="B61" s="24" t="s">
        <v>197</v>
      </c>
      <c r="C61" s="52" t="s">
        <v>284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296</v>
      </c>
      <c r="B62" s="24" t="s">
        <v>197</v>
      </c>
      <c r="C62" s="52" t="s">
        <v>292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285</v>
      </c>
      <c r="B63" s="24" t="s">
        <v>197</v>
      </c>
      <c r="C63" s="52" t="s">
        <v>293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280</v>
      </c>
      <c r="B64" s="28">
        <v>243</v>
      </c>
      <c r="C64" s="52" t="s">
        <v>206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296</v>
      </c>
      <c r="B65" s="24" t="s">
        <v>197</v>
      </c>
      <c r="C65" s="52" t="s">
        <v>302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297</v>
      </c>
      <c r="B66" s="24" t="s">
        <v>197</v>
      </c>
      <c r="C66" s="52" t="s">
        <v>295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298</v>
      </c>
      <c r="B67" s="31" t="s">
        <v>198</v>
      </c>
      <c r="C67" s="52" t="s">
        <v>207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289</v>
      </c>
      <c r="B68" s="31" t="s">
        <v>287</v>
      </c>
      <c r="C68" s="52" t="s">
        <v>288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300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296</v>
      </c>
      <c r="B69" s="24" t="s">
        <v>197</v>
      </c>
      <c r="C69" s="52" t="s">
        <v>301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299</v>
      </c>
      <c r="B70" s="24" t="s">
        <v>197</v>
      </c>
      <c r="C70" s="52" t="s">
        <v>294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204</v>
      </c>
      <c r="B71" s="28">
        <v>244</v>
      </c>
      <c r="C71" s="52" t="s">
        <v>290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341</v>
      </c>
      <c r="B72" s="24" t="s">
        <v>197</v>
      </c>
      <c r="C72" s="52" t="s">
        <v>340</v>
      </c>
      <c r="D72" s="80">
        <v>782900</v>
      </c>
      <c r="E72" s="80">
        <v>782900</v>
      </c>
      <c r="F72" s="80">
        <v>448400</v>
      </c>
      <c r="G72" s="46" t="s">
        <v>126</v>
      </c>
      <c r="H72" s="46" t="s">
        <v>126</v>
      </c>
      <c r="I72" s="80">
        <v>448400</v>
      </c>
      <c r="J72" s="201">
        <f>D72-F72</f>
        <v>334500</v>
      </c>
      <c r="K72" s="201">
        <f>E72-F72</f>
        <v>334500</v>
      </c>
    </row>
    <row r="73" spans="1:11" ht="78.75" customHeight="1">
      <c r="A73" s="36" t="s">
        <v>204</v>
      </c>
      <c r="B73" s="28">
        <v>244</v>
      </c>
      <c r="C73" s="52" t="s">
        <v>199</v>
      </c>
      <c r="D73" s="80">
        <v>21000</v>
      </c>
      <c r="E73" s="80">
        <v>21000</v>
      </c>
      <c r="F73" s="80">
        <v>14837.96</v>
      </c>
      <c r="G73" s="46" t="s">
        <v>126</v>
      </c>
      <c r="H73" s="46" t="s">
        <v>126</v>
      </c>
      <c r="I73" s="46">
        <f aca="true" t="shared" si="6" ref="I73:I81">F73</f>
        <v>14837.96</v>
      </c>
      <c r="J73" s="201">
        <f t="shared" si="1"/>
        <v>6162.040000000001</v>
      </c>
      <c r="K73" s="201">
        <f t="shared" si="2"/>
        <v>6162.040000000001</v>
      </c>
    </row>
    <row r="74" spans="1:11" ht="78.75" customHeight="1" hidden="1">
      <c r="A74" s="36" t="s">
        <v>204</v>
      </c>
      <c r="B74" s="28">
        <v>244</v>
      </c>
      <c r="C74" s="52" t="s">
        <v>290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203</v>
      </c>
      <c r="B75" s="24" t="s">
        <v>200</v>
      </c>
      <c r="C75" s="52" t="s">
        <v>266</v>
      </c>
      <c r="D75" s="80">
        <v>280000</v>
      </c>
      <c r="E75" s="80">
        <v>280000</v>
      </c>
      <c r="F75" s="80">
        <v>103000.32</v>
      </c>
      <c r="G75" s="46" t="s">
        <v>126</v>
      </c>
      <c r="H75" s="46" t="s">
        <v>126</v>
      </c>
      <c r="I75" s="48">
        <f t="shared" si="6"/>
        <v>103000.32</v>
      </c>
      <c r="J75" s="201">
        <f t="shared" si="1"/>
        <v>176999.68</v>
      </c>
      <c r="K75" s="201">
        <f t="shared" si="2"/>
        <v>176999.68</v>
      </c>
    </row>
    <row r="76" spans="1:11" ht="60" customHeight="1">
      <c r="A76" s="36" t="s">
        <v>202</v>
      </c>
      <c r="B76" s="24" t="s">
        <v>171</v>
      </c>
      <c r="C76" s="52" t="s">
        <v>201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348</v>
      </c>
      <c r="B77" s="25" t="s">
        <v>349</v>
      </c>
      <c r="C77" s="52" t="s">
        <v>350</v>
      </c>
      <c r="D77" s="207"/>
      <c r="E77" s="207"/>
      <c r="F77" s="208"/>
      <c r="G77" s="58" t="s">
        <v>126</v>
      </c>
      <c r="H77" s="58" t="s">
        <v>126</v>
      </c>
      <c r="I77" s="58" t="s">
        <v>123</v>
      </c>
      <c r="J77" s="201">
        <f>D77-F77</f>
        <v>0</v>
      </c>
      <c r="K77" s="59" t="s">
        <v>123</v>
      </c>
    </row>
    <row r="78" spans="1:11" ht="31.5" customHeight="1" hidden="1">
      <c r="A78" s="36" t="s">
        <v>331</v>
      </c>
      <c r="B78" s="24" t="s">
        <v>171</v>
      </c>
      <c r="C78" s="52" t="s">
        <v>332</v>
      </c>
      <c r="D78" s="80">
        <v>0</v>
      </c>
      <c r="E78" s="80">
        <f>D78</f>
        <v>0</v>
      </c>
      <c r="F78" s="80"/>
      <c r="G78" s="46" t="s">
        <v>126</v>
      </c>
      <c r="H78" s="46" t="s">
        <v>336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 hidden="1">
      <c r="A79" s="36" t="s">
        <v>331</v>
      </c>
      <c r="B79" s="24" t="s">
        <v>171</v>
      </c>
      <c r="C79" s="52" t="s">
        <v>333</v>
      </c>
      <c r="D79" s="80">
        <v>0</v>
      </c>
      <c r="E79" s="80">
        <f>D79</f>
        <v>0</v>
      </c>
      <c r="F79" s="80"/>
      <c r="G79" s="46" t="s">
        <v>126</v>
      </c>
      <c r="H79" s="46" t="s">
        <v>342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 hidden="1">
      <c r="A80" s="36" t="s">
        <v>331</v>
      </c>
      <c r="B80" s="24" t="s">
        <v>171</v>
      </c>
      <c r="C80" s="52" t="s">
        <v>334</v>
      </c>
      <c r="D80" s="80">
        <v>0</v>
      </c>
      <c r="E80" s="80">
        <f>D80</f>
        <v>0</v>
      </c>
      <c r="F80" s="80"/>
      <c r="G80" s="46" t="s">
        <v>126</v>
      </c>
      <c r="H80" s="46" t="s">
        <v>337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 hidden="1">
      <c r="A81" s="36" t="s">
        <v>331</v>
      </c>
      <c r="B81" s="24" t="s">
        <v>171</v>
      </c>
      <c r="C81" s="52" t="s">
        <v>335</v>
      </c>
      <c r="D81" s="80">
        <v>0</v>
      </c>
      <c r="E81" s="80">
        <f>D81</f>
        <v>0</v>
      </c>
      <c r="F81" s="80"/>
      <c r="G81" s="46" t="s">
        <v>126</v>
      </c>
      <c r="H81" s="46" t="s">
        <v>338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370</v>
      </c>
      <c r="G87" s="66" t="s">
        <v>126</v>
      </c>
      <c r="H87" s="66" t="s">
        <v>126</v>
      </c>
      <c r="I87" s="65" t="s">
        <v>370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3">
      <selection activeCell="C113" sqref="C113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364</v>
      </c>
      <c r="E6" s="108"/>
      <c r="F6" s="108"/>
      <c r="G6" s="108"/>
      <c r="H6" s="108" t="s">
        <v>28</v>
      </c>
      <c r="I6" s="109" t="s">
        <v>365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8744500</v>
      </c>
      <c r="E22" s="79">
        <f>E24+E32</f>
        <v>4652275.35</v>
      </c>
      <c r="F22" s="46" t="s">
        <v>126</v>
      </c>
      <c r="G22" s="43" t="s">
        <v>123</v>
      </c>
      <c r="H22" s="44">
        <f>E22+G22</f>
        <v>4652275.35</v>
      </c>
      <c r="I22" s="56">
        <f>D22-E22</f>
        <v>4092224.6500000004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256</v>
      </c>
      <c r="C24" s="176" t="s">
        <v>236</v>
      </c>
      <c r="D24" s="79">
        <f>D26+D27+D28+D29+D31</f>
        <v>5288300</v>
      </c>
      <c r="E24" s="79">
        <f>E26+E27+E28+E30+E29+E31</f>
        <v>3777317.15</v>
      </c>
      <c r="F24" s="46" t="s">
        <v>126</v>
      </c>
      <c r="G24" s="46" t="s">
        <v>123</v>
      </c>
      <c r="H24" s="44">
        <f t="shared" si="0"/>
        <v>3777317.15</v>
      </c>
      <c r="I24" s="47">
        <f t="shared" si="1"/>
        <v>1510982.85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255</v>
      </c>
      <c r="C26" s="174" t="s">
        <v>310</v>
      </c>
      <c r="D26" s="80">
        <v>3017500</v>
      </c>
      <c r="E26" s="80">
        <v>2866600</v>
      </c>
      <c r="F26" s="46" t="s">
        <v>126</v>
      </c>
      <c r="G26" s="46" t="s">
        <v>123</v>
      </c>
      <c r="H26" s="44">
        <f t="shared" si="0"/>
        <v>2866600</v>
      </c>
      <c r="I26" s="47">
        <f t="shared" si="1"/>
        <v>150900</v>
      </c>
    </row>
    <row r="27" spans="1:9" ht="24" customHeight="1" thickBot="1">
      <c r="A27" s="36" t="s">
        <v>232</v>
      </c>
      <c r="B27" s="137" t="s">
        <v>255</v>
      </c>
      <c r="C27" s="174" t="s">
        <v>311</v>
      </c>
      <c r="D27" s="80">
        <v>189500</v>
      </c>
      <c r="E27" s="80">
        <v>93074</v>
      </c>
      <c r="F27" s="46" t="s">
        <v>126</v>
      </c>
      <c r="G27" s="46" t="s">
        <v>123</v>
      </c>
      <c r="H27" s="44">
        <f t="shared" si="0"/>
        <v>93074</v>
      </c>
      <c r="I27" s="47">
        <f t="shared" si="1"/>
        <v>96426</v>
      </c>
    </row>
    <row r="28" spans="1:9" ht="22.5" customHeight="1" thickBot="1">
      <c r="A28" s="36" t="s">
        <v>233</v>
      </c>
      <c r="B28" s="137" t="s">
        <v>255</v>
      </c>
      <c r="C28" s="174" t="s">
        <v>322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313</v>
      </c>
      <c r="B29" s="137" t="s">
        <v>255</v>
      </c>
      <c r="C29" s="174" t="s">
        <v>312</v>
      </c>
      <c r="D29" s="80">
        <v>1347600</v>
      </c>
      <c r="E29" s="80">
        <v>389643.15</v>
      </c>
      <c r="F29" s="46"/>
      <c r="G29" s="46"/>
      <c r="H29" s="206">
        <v>389643.15</v>
      </c>
      <c r="I29" s="47">
        <f t="shared" si="1"/>
        <v>957956.85</v>
      </c>
    </row>
    <row r="30" spans="1:9" ht="15.75" customHeight="1" hidden="1" thickBot="1">
      <c r="A30" s="36" t="s">
        <v>234</v>
      </c>
      <c r="B30" s="137" t="s">
        <v>255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339</v>
      </c>
      <c r="D31" s="80">
        <v>733500</v>
      </c>
      <c r="E31" s="80">
        <v>427800</v>
      </c>
      <c r="F31" s="46"/>
      <c r="G31" s="46"/>
      <c r="H31" s="44">
        <v>427800</v>
      </c>
      <c r="I31" s="47">
        <f t="shared" si="1"/>
        <v>305700</v>
      </c>
    </row>
    <row r="32" spans="1:9" ht="15.75" customHeight="1" thickBot="1">
      <c r="A32" s="39" t="s">
        <v>235</v>
      </c>
      <c r="B32" s="137" t="s">
        <v>256</v>
      </c>
      <c r="C32" s="176" t="s">
        <v>242</v>
      </c>
      <c r="D32" s="79">
        <f>D38+D51+D56+D61+D71+D76+D78</f>
        <v>3456200</v>
      </c>
      <c r="E32" s="79">
        <f>E38+E51+E56+E61+E71+E76+E78+E77+E81+E80</f>
        <v>874958.2000000001</v>
      </c>
      <c r="F32" s="46" t="s">
        <v>126</v>
      </c>
      <c r="G32" s="46" t="s">
        <v>123</v>
      </c>
      <c r="H32" s="44">
        <f t="shared" si="0"/>
        <v>874958.2000000001</v>
      </c>
      <c r="I32" s="47">
        <f t="shared" si="1"/>
        <v>2581241.8</v>
      </c>
    </row>
    <row r="33" spans="1:9" s="34" customFormat="1" ht="21.75" customHeight="1" hidden="1" thickBot="1">
      <c r="A33" s="39" t="s">
        <v>140</v>
      </c>
      <c r="B33" s="138" t="s">
        <v>257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257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257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257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257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257</v>
      </c>
      <c r="C38" s="176" t="s">
        <v>247</v>
      </c>
      <c r="D38" s="79">
        <f>D39+D47</f>
        <v>558400</v>
      </c>
      <c r="E38" s="79">
        <f>E39+E44+E45+E46+E47+E48+E49+E50</f>
        <v>206842.48</v>
      </c>
      <c r="F38" s="46" t="s">
        <v>126</v>
      </c>
      <c r="G38" s="46" t="s">
        <v>123</v>
      </c>
      <c r="H38" s="44">
        <f>E38+G38</f>
        <v>206842.48</v>
      </c>
      <c r="I38" s="47">
        <f>D38-E38</f>
        <v>351557.52</v>
      </c>
    </row>
    <row r="39" spans="1:9" ht="21" customHeight="1" thickBot="1">
      <c r="A39" s="36"/>
      <c r="B39" s="137" t="s">
        <v>257</v>
      </c>
      <c r="C39" s="174" t="s">
        <v>238</v>
      </c>
      <c r="D39" s="80">
        <v>558400</v>
      </c>
      <c r="E39" s="80">
        <f>E40+E41+E42+E43</f>
        <v>206650.77</v>
      </c>
      <c r="F39" s="46" t="s">
        <v>126</v>
      </c>
      <c r="G39" s="46" t="s">
        <v>123</v>
      </c>
      <c r="H39" s="44">
        <f>E39+G39</f>
        <v>206650.77</v>
      </c>
      <c r="I39" s="47">
        <f>D39-E39</f>
        <v>351749.23</v>
      </c>
    </row>
    <row r="40" spans="1:9" ht="21" customHeight="1" thickBot="1">
      <c r="A40" s="36"/>
      <c r="B40" s="137" t="s">
        <v>257</v>
      </c>
      <c r="C40" s="174" t="s">
        <v>239</v>
      </c>
      <c r="D40" s="80"/>
      <c r="E40" s="80">
        <v>206625.34</v>
      </c>
      <c r="F40" s="46" t="s">
        <v>126</v>
      </c>
      <c r="G40" s="46" t="s">
        <v>123</v>
      </c>
      <c r="H40" s="44">
        <f t="shared" si="0"/>
        <v>206625.34</v>
      </c>
      <c r="I40" s="47">
        <f t="shared" si="1"/>
        <v>-206625.34</v>
      </c>
    </row>
    <row r="41" spans="1:9" ht="15.75" customHeight="1" thickBot="1">
      <c r="A41" s="36"/>
      <c r="B41" s="137" t="s">
        <v>257</v>
      </c>
      <c r="C41" s="174" t="s">
        <v>248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257</v>
      </c>
      <c r="C42" s="174" t="s">
        <v>330</v>
      </c>
      <c r="D42" s="79"/>
      <c r="E42" s="80">
        <v>24</v>
      </c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257</v>
      </c>
      <c r="C43" s="174" t="s">
        <v>286</v>
      </c>
      <c r="D43" s="79"/>
      <c r="E43" s="80">
        <v>1.43</v>
      </c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257</v>
      </c>
      <c r="C44" s="174" t="s">
        <v>249</v>
      </c>
      <c r="D44" s="80"/>
      <c r="E44" s="80">
        <v>156</v>
      </c>
      <c r="F44" s="46" t="s">
        <v>126</v>
      </c>
      <c r="G44" s="46" t="s">
        <v>123</v>
      </c>
      <c r="H44" s="44">
        <f t="shared" si="0"/>
        <v>156</v>
      </c>
      <c r="I44" s="47">
        <f t="shared" si="1"/>
        <v>-156</v>
      </c>
    </row>
    <row r="45" spans="1:9" ht="15.75" customHeight="1" thickBot="1">
      <c r="A45" s="36"/>
      <c r="B45" s="137" t="s">
        <v>257</v>
      </c>
      <c r="C45" s="174" t="s">
        <v>250</v>
      </c>
      <c r="D45" s="80"/>
      <c r="E45" s="80"/>
      <c r="F45" s="46" t="s">
        <v>150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257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257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257</v>
      </c>
      <c r="C48" s="174" t="s">
        <v>253</v>
      </c>
      <c r="D48" s="80"/>
      <c r="E48" s="80">
        <v>11.7</v>
      </c>
      <c r="F48" s="46" t="s">
        <v>126</v>
      </c>
      <c r="G48" s="46" t="s">
        <v>123</v>
      </c>
      <c r="H48" s="44">
        <f t="shared" si="0"/>
        <v>11.7</v>
      </c>
      <c r="I48" s="47">
        <f t="shared" si="1"/>
        <v>-11.7</v>
      </c>
    </row>
    <row r="49" spans="1:9" ht="15.75" customHeight="1" thickBot="1">
      <c r="A49" s="36"/>
      <c r="B49" s="137" t="s">
        <v>257</v>
      </c>
      <c r="C49" s="174" t="s">
        <v>254</v>
      </c>
      <c r="D49" s="80"/>
      <c r="E49" s="80">
        <v>24.01</v>
      </c>
      <c r="F49" s="46" t="s">
        <v>126</v>
      </c>
      <c r="G49" s="46" t="s">
        <v>123</v>
      </c>
      <c r="H49" s="44">
        <f t="shared" si="0"/>
        <v>24.01</v>
      </c>
      <c r="I49" s="47">
        <f t="shared" si="1"/>
        <v>-24.01</v>
      </c>
    </row>
    <row r="50" spans="1:9" ht="15.75" customHeight="1" thickBot="1">
      <c r="A50" s="36"/>
      <c r="B50" s="137" t="s">
        <v>257</v>
      </c>
      <c r="C50" s="174" t="s">
        <v>356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257</v>
      </c>
      <c r="C51" s="177" t="s">
        <v>224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257</v>
      </c>
      <c r="C52" s="178" t="s">
        <v>225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257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257</v>
      </c>
      <c r="C54" s="178" t="s">
        <v>351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257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265</v>
      </c>
      <c r="B56" s="140" t="s">
        <v>257</v>
      </c>
      <c r="C56" s="177" t="s">
        <v>223</v>
      </c>
      <c r="D56" s="179">
        <v>100000</v>
      </c>
      <c r="E56" s="179">
        <f>E57</f>
        <v>2514.83</v>
      </c>
      <c r="F56" s="144" t="s">
        <v>126</v>
      </c>
      <c r="G56" s="144" t="s">
        <v>123</v>
      </c>
      <c r="H56" s="44">
        <f>E56+G56</f>
        <v>2514.83</v>
      </c>
      <c r="I56" s="47">
        <f>D56-E56</f>
        <v>97485.17</v>
      </c>
    </row>
    <row r="57" spans="1:9" ht="15.75" customHeight="1" thickBot="1">
      <c r="A57" s="142"/>
      <c r="B57" s="143" t="s">
        <v>257</v>
      </c>
      <c r="C57" s="178" t="s">
        <v>109</v>
      </c>
      <c r="D57" s="180">
        <v>100000</v>
      </c>
      <c r="E57" s="179">
        <f>E58+E59+E60</f>
        <v>2514.83</v>
      </c>
      <c r="F57" s="144" t="s">
        <v>126</v>
      </c>
      <c r="G57" s="144" t="s">
        <v>123</v>
      </c>
      <c r="H57" s="44">
        <f t="shared" si="0"/>
        <v>2514.83</v>
      </c>
      <c r="I57" s="47">
        <f t="shared" si="1"/>
        <v>97485.17</v>
      </c>
    </row>
    <row r="58" spans="1:9" ht="15.75" customHeight="1" thickBot="1">
      <c r="A58" s="142"/>
      <c r="B58" s="143" t="s">
        <v>257</v>
      </c>
      <c r="C58" s="178" t="s">
        <v>110</v>
      </c>
      <c r="D58" s="180"/>
      <c r="E58" s="180">
        <v>2425.99</v>
      </c>
      <c r="F58" s="144" t="s">
        <v>126</v>
      </c>
      <c r="G58" s="144" t="s">
        <v>123</v>
      </c>
      <c r="H58" s="44">
        <f t="shared" si="0"/>
        <v>2425.99</v>
      </c>
      <c r="I58" s="47">
        <f t="shared" si="1"/>
        <v>-2425.99</v>
      </c>
    </row>
    <row r="59" spans="1:9" ht="15.75" customHeight="1" thickBot="1">
      <c r="A59" s="142"/>
      <c r="B59" s="143" t="s">
        <v>257</v>
      </c>
      <c r="C59" s="178" t="s">
        <v>240</v>
      </c>
      <c r="D59" s="180"/>
      <c r="E59" s="180">
        <v>88.84</v>
      </c>
      <c r="F59" s="144" t="s">
        <v>126</v>
      </c>
      <c r="G59" s="144" t="s">
        <v>123</v>
      </c>
      <c r="H59" s="44">
        <f t="shared" si="0"/>
        <v>88.84</v>
      </c>
      <c r="I59" s="47">
        <f t="shared" si="1"/>
        <v>-88.84</v>
      </c>
    </row>
    <row r="60" spans="1:9" ht="18" customHeight="1" thickBot="1">
      <c r="A60" s="142"/>
      <c r="B60" s="143" t="s">
        <v>257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257</v>
      </c>
      <c r="C61" s="177" t="s">
        <v>222</v>
      </c>
      <c r="D61" s="179">
        <f>D62+D67</f>
        <v>2462400</v>
      </c>
      <c r="E61" s="179">
        <f>E62+E67</f>
        <v>479683.27</v>
      </c>
      <c r="F61" s="144" t="s">
        <v>126</v>
      </c>
      <c r="G61" s="144" t="s">
        <v>123</v>
      </c>
      <c r="H61" s="44">
        <f>E61+G61</f>
        <v>479683.27</v>
      </c>
      <c r="I61" s="47">
        <f>D61-E61</f>
        <v>1982716.73</v>
      </c>
    </row>
    <row r="62" spans="1:9" ht="15.75" customHeight="1" thickBot="1">
      <c r="A62" s="142" t="s">
        <v>146</v>
      </c>
      <c r="B62" s="143" t="s">
        <v>257</v>
      </c>
      <c r="C62" s="178" t="s">
        <v>264</v>
      </c>
      <c r="D62" s="179">
        <v>473000</v>
      </c>
      <c r="E62" s="179">
        <f>E63+E64+E65+E66</f>
        <v>464637.54000000004</v>
      </c>
      <c r="F62" s="144" t="s">
        <v>126</v>
      </c>
      <c r="G62" s="144" t="s">
        <v>123</v>
      </c>
      <c r="H62" s="44">
        <f t="shared" si="0"/>
        <v>464637.54000000004</v>
      </c>
      <c r="I62" s="47">
        <f t="shared" si="1"/>
        <v>8362.459999999963</v>
      </c>
    </row>
    <row r="63" spans="1:9" ht="15.75" customHeight="1" thickBot="1">
      <c r="A63" s="142"/>
      <c r="B63" s="143" t="s">
        <v>257</v>
      </c>
      <c r="C63" s="178" t="s">
        <v>152</v>
      </c>
      <c r="D63" s="180">
        <v>473000</v>
      </c>
      <c r="E63" s="180">
        <v>459533.84</v>
      </c>
      <c r="F63" s="144" t="s">
        <v>126</v>
      </c>
      <c r="G63" s="144" t="s">
        <v>123</v>
      </c>
      <c r="H63" s="44">
        <f t="shared" si="0"/>
        <v>459533.84</v>
      </c>
      <c r="I63" s="47">
        <f t="shared" si="1"/>
        <v>13466.159999999974</v>
      </c>
    </row>
    <row r="64" spans="1:9" ht="15.75" customHeight="1" thickBot="1">
      <c r="A64" s="36"/>
      <c r="B64" s="137" t="s">
        <v>257</v>
      </c>
      <c r="C64" s="174" t="s">
        <v>153</v>
      </c>
      <c r="D64" s="80"/>
      <c r="E64" s="80">
        <v>5103.7</v>
      </c>
      <c r="F64" s="46" t="s">
        <v>126</v>
      </c>
      <c r="G64" s="46" t="s">
        <v>123</v>
      </c>
      <c r="H64" s="44">
        <f t="shared" si="0"/>
        <v>5103.7</v>
      </c>
      <c r="I64" s="47">
        <f t="shared" si="1"/>
        <v>-5103.7</v>
      </c>
    </row>
    <row r="65" spans="1:9" ht="33.75" customHeight="1" thickBot="1">
      <c r="A65" s="142"/>
      <c r="B65" s="143" t="s">
        <v>257</v>
      </c>
      <c r="C65" s="178" t="s">
        <v>154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257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257</v>
      </c>
      <c r="C67" s="178" t="s">
        <v>148</v>
      </c>
      <c r="D67" s="179">
        <v>1989400</v>
      </c>
      <c r="E67" s="179">
        <f>E68+E69+E70</f>
        <v>15045.730000000001</v>
      </c>
      <c r="F67" s="144" t="s">
        <v>126</v>
      </c>
      <c r="G67" s="144" t="s">
        <v>123</v>
      </c>
      <c r="H67" s="44">
        <f t="shared" si="0"/>
        <v>15045.730000000001</v>
      </c>
      <c r="I67" s="47">
        <f t="shared" si="1"/>
        <v>1974354.27</v>
      </c>
    </row>
    <row r="68" spans="1:9" ht="15.75" customHeight="1" thickBot="1">
      <c r="A68" s="142"/>
      <c r="B68" s="143" t="s">
        <v>257</v>
      </c>
      <c r="C68" s="178" t="s">
        <v>149</v>
      </c>
      <c r="D68" s="180">
        <v>1989400</v>
      </c>
      <c r="E68" s="180">
        <v>23407.29</v>
      </c>
      <c r="F68" s="144" t="s">
        <v>126</v>
      </c>
      <c r="G68" s="144" t="s">
        <v>123</v>
      </c>
      <c r="H68" s="44">
        <f t="shared" si="0"/>
        <v>23407.29</v>
      </c>
      <c r="I68" s="47">
        <f t="shared" si="1"/>
        <v>1965992.71</v>
      </c>
    </row>
    <row r="69" spans="1:9" ht="15.75" customHeight="1" thickBot="1">
      <c r="A69" s="142"/>
      <c r="B69" s="143" t="s">
        <v>257</v>
      </c>
      <c r="C69" s="178" t="s">
        <v>241</v>
      </c>
      <c r="D69" s="180"/>
      <c r="E69" s="180">
        <v>-8361.56</v>
      </c>
      <c r="F69" s="144" t="s">
        <v>126</v>
      </c>
      <c r="G69" s="144" t="s">
        <v>123</v>
      </c>
      <c r="H69" s="44">
        <f t="shared" si="0"/>
        <v>-8361.56</v>
      </c>
      <c r="I69" s="47">
        <f t="shared" si="1"/>
        <v>8361.56</v>
      </c>
    </row>
    <row r="70" spans="1:9" ht="21" customHeight="1" thickBot="1">
      <c r="A70" s="142"/>
      <c r="B70" s="143" t="s">
        <v>257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257</v>
      </c>
      <c r="C71" s="176" t="s">
        <v>314</v>
      </c>
      <c r="D71" s="79">
        <v>7300</v>
      </c>
      <c r="E71" s="80">
        <v>9230</v>
      </c>
      <c r="F71" s="46" t="s">
        <v>126</v>
      </c>
      <c r="G71" s="46" t="s">
        <v>123</v>
      </c>
      <c r="H71" s="44">
        <f t="shared" si="0"/>
        <v>9230</v>
      </c>
      <c r="I71" s="47">
        <f t="shared" si="1"/>
        <v>-1930</v>
      </c>
    </row>
    <row r="72" spans="1:9" ht="15.75" customHeight="1" thickBot="1">
      <c r="A72" s="36"/>
      <c r="B72" s="137" t="s">
        <v>257</v>
      </c>
      <c r="C72" s="174" t="s">
        <v>128</v>
      </c>
      <c r="D72" s="80"/>
      <c r="E72" s="80">
        <v>9230</v>
      </c>
      <c r="F72" s="46" t="s">
        <v>155</v>
      </c>
      <c r="G72" s="46" t="s">
        <v>123</v>
      </c>
      <c r="H72" s="44">
        <f t="shared" si="0"/>
        <v>9230</v>
      </c>
      <c r="I72" s="47">
        <f t="shared" si="1"/>
        <v>-9230</v>
      </c>
    </row>
    <row r="73" spans="1:9" ht="15.75" customHeight="1" thickBot="1">
      <c r="A73" s="36" t="s">
        <v>220</v>
      </c>
      <c r="B73" s="137" t="s">
        <v>257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257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257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303400</v>
      </c>
      <c r="E76" s="79">
        <v>135677.62</v>
      </c>
      <c r="F76" s="46" t="s">
        <v>126</v>
      </c>
      <c r="G76" s="46" t="s">
        <v>123</v>
      </c>
      <c r="H76" s="44">
        <f t="shared" si="0"/>
        <v>135677.62</v>
      </c>
      <c r="I76" s="47">
        <f t="shared" si="1"/>
        <v>167722.38</v>
      </c>
    </row>
    <row r="77" spans="1:9" ht="15.75" customHeight="1" thickBot="1">
      <c r="A77" s="139" t="s">
        <v>282</v>
      </c>
      <c r="B77" s="143" t="s">
        <v>281</v>
      </c>
      <c r="C77" s="193" t="s">
        <v>283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258</v>
      </c>
      <c r="C78" s="176" t="s">
        <v>136</v>
      </c>
      <c r="D78" s="79">
        <v>1100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-900</v>
      </c>
    </row>
    <row r="79" spans="1:9" ht="15.75" customHeight="1" thickBot="1">
      <c r="A79" s="36"/>
      <c r="B79" s="137" t="s">
        <v>258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258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259</v>
      </c>
      <c r="C81" s="176" t="s">
        <v>260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371</v>
      </c>
      <c r="F96" s="46"/>
      <c r="G96" s="66" t="s">
        <v>126</v>
      </c>
      <c r="H96" s="65" t="s">
        <v>371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343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345</v>
      </c>
      <c r="B103" s="137"/>
      <c r="C103" s="75" t="s">
        <v>346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361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362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371</v>
      </c>
      <c r="F111" s="58" t="s">
        <v>126</v>
      </c>
      <c r="G111" s="66"/>
      <c r="H111" s="65" t="s">
        <v>371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371</v>
      </c>
      <c r="F112" s="161" t="s">
        <v>126</v>
      </c>
      <c r="G112" s="161" t="s">
        <v>51</v>
      </c>
      <c r="H112" s="65" t="s">
        <v>371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372</v>
      </c>
      <c r="F113" s="58"/>
      <c r="G113" s="58"/>
      <c r="H113" s="163" t="s">
        <v>372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373</v>
      </c>
      <c r="F115" s="144" t="s">
        <v>126</v>
      </c>
      <c r="G115" s="163" t="s">
        <v>51</v>
      </c>
      <c r="H115" s="145">
        <v>4106771.22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304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360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261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363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2018-07-11T06:04:43Z</cp:lastPrinted>
  <dcterms:created xsi:type="dcterms:W3CDTF">1999-06-18T11:49:53Z</dcterms:created>
  <dcterms:modified xsi:type="dcterms:W3CDTF">2018-07-11T06:04:46Z</dcterms:modified>
  <cp:category/>
  <cp:version/>
  <cp:contentType/>
  <cp:contentStatus/>
</cp:coreProperties>
</file>