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<sst xmlns="http://schemas.openxmlformats.org/spreadsheetml/2006/main" count="1017" uniqueCount="371">
  <si>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</si>
  <si>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</si>
  <si>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</si>
  <si>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</si>
  <si>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</si>
  <si>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</si>
  <si>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</si>
  <si>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</si>
  <si>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</si>
  <si>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</si>
  <si>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</si>
  <si>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</si>
  <si>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</si>
  <si>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</si>
  <si>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</si>
  <si>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</si>
  <si>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</si>
  <si>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</si>
  <si>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</si>
  <si>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</si>
  <si>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</si>
  <si>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</si>
  <si>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</si>
  <si>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</si>
  <si>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</si>
  <si>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</si>
  <si>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</si>
  <si>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</si>
  <si>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</si>
  <si>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</si>
  <si>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</si>
  <si>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</si>
  <si>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</si>
  <si>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</si>
  <si>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</si>
  <si>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</si>
  <si>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</si>
  <si>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</si>
  <si>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</si>
  <si>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</si>
  <si>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</si>
  <si>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</si>
  <si>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</si>
  <si>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</si>
  <si>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</si>
  <si>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</si>
  <si>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</si>
  <si>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</si>
  <si>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</si>
  <si>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</si>
  <si>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</si>
  <si>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</si>
  <si>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</si>
  <si>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</si>
  <si>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</si>
  <si>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</si>
  <si>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</si>
  <si>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</si>
  <si>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</si>
  <si>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</si>
  <si>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</si>
  <si>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</si>
  <si>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</si>
  <si>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</si>
  <si>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</si>
  <si>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</si>
  <si>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</si>
  <si>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</si>
  <si>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</si>
  <si>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</si>
  <si>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</si>
  <si>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</si>
  <si>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</si>
  <si>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</si>
  <si>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</si>
  <si>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</si>
  <si>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</si>
  <si>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</si>
  <si>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</si>
  <si>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</si>
  <si>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</si>
  <si>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</si>
  <si>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</si>
  <si>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</si>
  <si>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</si>
  <si>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</si>
  <si>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</si>
  <si>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</si>
  <si>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</si>
  <si>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</si>
  <si>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</si>
  <si>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</si>
  <si>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</si>
  <si>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</si>
  <si>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</si>
  <si>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</si>
  <si>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</si>
  <si>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</si>
  <si>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</si>
  <si>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</si>
  <si>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</si>
  <si>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</si>
  <si>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</si>
  <si>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</si>
  <si>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</si>
  <si>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</si>
  <si>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</si>
  <si>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</si>
  <si>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</si>
  <si>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</si>
  <si>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</si>
  <si>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</si>
  <si>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</si>
  <si>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</si>
  <si>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</si>
  <si>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</si>
  <si>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</si>
  <si>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</si>
  <si>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</si>
  <si>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</si>
  <si>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</si>
  <si>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</si>
  <si>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</si>
  <si>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</si>
  <si>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</si>
  <si>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</si>
  <si>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</si>
  <si>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</si>
  <si>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</si>
  <si>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</si>
  <si>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</si>
  <si>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</si>
  <si>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</si>
  <si>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</si>
  <si>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</si>
  <si>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</si>
  <si>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</si>
  <si>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</si>
  <si>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</si>
  <si>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</si>
  <si>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</si>
  <si>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</si>
  <si>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</si>
  <si>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</si>
  <si>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</si>
  <si>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</si>
  <si>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</si>
  <si>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</si>
  <si>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</si>
  <si>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</si>
  <si>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</si>
  <si>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</si>
  <si>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</si>
  <si>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</si>
  <si>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</si>
  <si>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</si>
  <si>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</si>
  <si>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</si>
  <si>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</si>
  <si>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</si>
  <si>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</si>
  <si>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</si>
  <si>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</si>
  <si>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</si>
  <si>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</si>
  <si>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</si>
  <si>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</si>
  <si>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</si>
  <si>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</si>
  <si>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</si>
  <si>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</si>
  <si>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</si>
  <si>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</si>
  <si>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</si>
  <si>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</si>
  <si>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</si>
  <si>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</si>
  <si>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</si>
  <si>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</si>
  <si>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</si>
  <si>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</si>
  <si>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</si>
  <si>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</si>
  <si>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</si>
  <si>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</si>
  <si>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</si>
  <si>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</si>
  <si>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</si>
  <si>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</si>
  <si>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</si>
  <si>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</si>
  <si>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</si>
  <si>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</si>
  <si>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</si>
  <si>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</si>
  <si>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</si>
  <si>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</si>
  <si>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</si>
  <si>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</si>
  <si>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</si>
  <si>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</si>
  <si>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</si>
  <si>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</si>
  <si>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</si>
  <si>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</si>
  <si>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</si>
  <si>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</si>
  <si>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</si>
  <si>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</si>
  <si>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</si>
  <si>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</si>
  <si>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</si>
  <si>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</si>
  <si>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</si>
  <si>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</si>
  <si>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</si>
  <si>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</si>
  <si>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</si>
  <si>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</si>
  <si>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</si>
  <si>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</si>
  <si>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</si>
  <si>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</si>
  <si>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</si>
  <si>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</si>
  <si>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</si>
  <si>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</si>
  <si>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</si>
  <si>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</si>
  <si>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</si>
  <si>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</si>
  <si>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</si>
  <si>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</si>
  <si>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</si>
  <si>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</si>
  <si>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</si>
  <si>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</si>
  <si>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</si>
  <si>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</si>
  <si>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</si>
  <si>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</si>
  <si>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</si>
  <si>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</si>
  <si>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</si>
  <si>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</si>
  <si>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</si>
  <si>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</si>
  <si>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</si>
  <si>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</si>
  <si>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</si>
  <si>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</si>
  <si>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</si>
  <si>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</si>
  <si>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</si>
  <si>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</si>
  <si>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</si>
  <si>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</si>
  <si>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</si>
  <si>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</si>
  <si>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</si>
  <si>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</si>
  <si>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</si>
  <si>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</si>
  <si>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</si>
  <si>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</si>
  <si>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</si>
  <si>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</si>
  <si>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</si>
  <si>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</si>
  <si>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</si>
  <si>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</si>
  <si>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</si>
  <si>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</si>
  <si>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</si>
  <si>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</si>
  <si>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</si>
  <si>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</si>
  <si>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</si>
  <si>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</si>
  <si>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</si>
  <si>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</si>
  <si>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</si>
  <si>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</si>
  <si>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</si>
  <si>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</si>
  <si>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</si>
  <si>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</si>
  <si>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</si>
  <si>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</si>
  <si>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</si>
  <si>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</si>
  <si>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</si>
  <si>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</si>
  <si>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</si>
  <si>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</si>
  <si>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</si>
  <si>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</si>
  <si>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</si>
  <si>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</si>
  <si>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</si>
  <si>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</si>
  <si>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</si>
  <si>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</si>
  <si>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</si>
  <si>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</si>
  <si>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</si>
  <si>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</si>
  <si>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</si>
  <si>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</si>
  <si>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</si>
  <si>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</si>
  <si>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</si>
  <si>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</si>
  <si>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</si>
  <si>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</si>
  <si>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</si>
  <si>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</si>
  <si>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</si>
  <si>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</si>
  <si>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</si>
  <si>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</si>
  <si>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</si>
  <si>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</si>
  <si>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</si>
  <si>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</si>
  <si>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</si>
  <si>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</si>
  <si>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</si>
  <si>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</si>
  <si>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</si>
  <si>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</si>
  <si>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</si>
  <si>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</si>
  <si>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</si>
  <si>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</si>
  <si>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</si>
  <si>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</si>
  <si>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</si>
  <si>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</si>
  <si>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</si>
  <si>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</si>
  <si>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</si>
  <si>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</si>
  <si>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</si>
  <si>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</si>
  <si>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</si>
  <si>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</si>
  <si>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</si>
  <si>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</si>
  <si>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</si>
  <si>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</si>
  <si>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</si>
  <si>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</si>
  <si>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</si>
  <si>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</si>
  <si>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</si>
  <si>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</si>
  <si>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293600</t>
  </si>
  <si>
    <t>49500</t>
  </si>
  <si>
    <t>8703900</t>
  </si>
  <si>
    <t>-8703900</t>
  </si>
  <si>
    <t>35000</t>
  </si>
  <si>
    <t>на 1 марта 2018 г</t>
  </si>
  <si>
    <t>01.03.2018</t>
  </si>
  <si>
    <t>"2"  марта  2018  г</t>
  </si>
  <si>
    <t>-1492205,20</t>
  </si>
  <si>
    <t>47708,04</t>
  </si>
  <si>
    <t>2979,73</t>
  </si>
  <si>
    <t>1001179,15</t>
  </si>
  <si>
    <t>491026,05</t>
  </si>
  <si>
    <t>-491026,05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</si>
</sst>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A73">
      <selection activeCell="G77" sqref="G77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8703900</v>
      </c>
      <c r="E10" s="79">
        <f>E12+E37+E42+E46+E47+E48+E50+E51+E52+E53+E56+E57+E73+E75+E76+E54+E49+E55+E72+E45+E77+E31</f>
        <v>8703900</v>
      </c>
      <c r="F10" s="79">
        <f>F12+F37+F42+F46+F47+F48+F50+F51+F52+F53+F56+F57+F73+F75+F76+F54+F49+F55+F45+F72+F77+F31</f>
        <v>1001179.1499999999</v>
      </c>
      <c r="G10" s="42" t="s">
        <v>126</v>
      </c>
      <c r="H10" s="43" t="s">
        <v>126</v>
      </c>
      <c r="I10" s="44">
        <f>F10</f>
        <v>1001179.1499999999</v>
      </c>
      <c r="J10" s="45">
        <f>D10-F10</f>
        <v>7702720.85</v>
      </c>
      <c r="K10" s="45">
        <f>E10-F10</f>
        <v>7702720.85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3432300</v>
      </c>
      <c r="E12" s="79">
        <f>E19+E27+E28+E32+E34+E35+E36+E29</f>
        <v>3432300</v>
      </c>
      <c r="F12" s="51">
        <f>F19+F27+F28+F32+F34+F36+F35</f>
        <v>368520.82</v>
      </c>
      <c r="G12" s="46" t="s">
        <v>126</v>
      </c>
      <c r="H12" s="46" t="s">
        <v>126</v>
      </c>
      <c r="I12" s="44">
        <f aca="true" t="shared" si="0" ref="I12:I26">F12</f>
        <v>368520.82</v>
      </c>
      <c r="J12" s="45">
        <f aca="true" t="shared" si="1" ref="J12:J84">D12-F12</f>
        <v>3063779.18</v>
      </c>
      <c r="K12" s="45">
        <f aca="true" t="shared" si="2" ref="K12:K79">E12-F12</f>
        <v>3063779.18</v>
      </c>
    </row>
    <row r="13" spans="1:11" ht="16.5" customHeight="1">
      <c r="A13" s="39" t="s">
        <v>229</v>
      </c>
      <c r="B13" s="74"/>
      <c r="C13" s="51"/>
      <c r="D13" s="79">
        <f>D20+D21+D22+D23+D24+D25</f>
        <v>3154000</v>
      </c>
      <c r="E13" s="79">
        <f>E20+E21+E22+E23+E24+E25</f>
        <v>3154000</v>
      </c>
      <c r="F13" s="79">
        <f>F20+F21+F22+F23+F24+F25</f>
        <v>293498.94</v>
      </c>
      <c r="G13" s="46"/>
      <c r="H13" s="46"/>
      <c r="I13" s="44">
        <f>F13</f>
        <v>293498.94</v>
      </c>
      <c r="J13" s="45">
        <f t="shared" si="1"/>
        <v>2860501.06</v>
      </c>
      <c r="K13" s="45">
        <f t="shared" si="2"/>
        <v>2860501.06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3312200</v>
      </c>
      <c r="E19" s="79">
        <f>E20+E21+E22+E23+E24+E25+E26</f>
        <v>3312200</v>
      </c>
      <c r="F19" s="79">
        <f>F20+F21+F22+F23+F24+F25+F26</f>
        <v>319189.82</v>
      </c>
      <c r="G19" s="46" t="s">
        <v>126</v>
      </c>
      <c r="H19" s="46" t="s">
        <v>126</v>
      </c>
      <c r="I19" s="44">
        <f>F19</f>
        <v>319189.82</v>
      </c>
      <c r="J19" s="45">
        <f t="shared" si="1"/>
        <v>2993010.18</v>
      </c>
      <c r="K19" s="45">
        <f t="shared" si="2"/>
        <v>2993010.18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201304.83</v>
      </c>
      <c r="G20" s="46" t="s">
        <v>126</v>
      </c>
      <c r="H20" s="46" t="s">
        <v>126</v>
      </c>
      <c r="I20" s="48">
        <f>F20</f>
        <v>201304.83</v>
      </c>
      <c r="J20" s="201">
        <f t="shared" si="1"/>
        <v>1790395.17</v>
      </c>
      <c r="K20" s="201">
        <f t="shared" si="2"/>
        <v>1790395.17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356</v>
      </c>
      <c r="E21" s="80">
        <v>202000</v>
      </c>
      <c r="F21" s="52"/>
      <c r="G21" s="46" t="s">
        <v>126</v>
      </c>
      <c r="H21" s="46" t="s">
        <v>126</v>
      </c>
      <c r="I21" s="48">
        <f t="shared" si="0"/>
        <v>0</v>
      </c>
      <c r="J21" s="201">
        <f t="shared" si="1"/>
        <v>202000</v>
      </c>
      <c r="K21" s="201">
        <f t="shared" si="2"/>
        <v>202000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44486.07</v>
      </c>
      <c r="G22" s="50" t="s">
        <v>126</v>
      </c>
      <c r="H22" s="50" t="s">
        <v>126</v>
      </c>
      <c r="I22" s="202">
        <f>F22</f>
        <v>44486.07</v>
      </c>
      <c r="J22" s="201">
        <f t="shared" si="1"/>
        <v>619013.93</v>
      </c>
      <c r="K22" s="201">
        <f t="shared" si="2"/>
        <v>619013.93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357</v>
      </c>
      <c r="E24" s="80">
        <v>293600</v>
      </c>
      <c r="F24" s="52" t="s">
        <v>366</v>
      </c>
      <c r="G24" s="43" t="s">
        <v>126</v>
      </c>
      <c r="H24" s="46" t="s">
        <v>126</v>
      </c>
      <c r="I24" s="48" t="str">
        <f t="shared" si="0"/>
        <v>47708,04</v>
      </c>
      <c r="J24" s="201">
        <f t="shared" si="1"/>
        <v>245891.96</v>
      </c>
      <c r="K24" s="201">
        <f t="shared" si="2"/>
        <v>245891.96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/>
      <c r="G25" s="46" t="s">
        <v>126</v>
      </c>
      <c r="H25" s="46" t="s">
        <v>126</v>
      </c>
      <c r="I25" s="48">
        <f t="shared" si="0"/>
        <v>0</v>
      </c>
      <c r="J25" s="201">
        <f t="shared" si="1"/>
        <v>200</v>
      </c>
      <c r="K25" s="201">
        <f t="shared" si="2"/>
        <v>200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158200</v>
      </c>
      <c r="E26" s="80">
        <v>158200</v>
      </c>
      <c r="F26" s="80">
        <v>25690.88</v>
      </c>
      <c r="G26" s="46" t="s">
        <v>126</v>
      </c>
      <c r="H26" s="46" t="s">
        <v>126</v>
      </c>
      <c r="I26" s="48">
        <f t="shared" si="0"/>
        <v>25690.88</v>
      </c>
      <c r="J26" s="201">
        <f t="shared" si="1"/>
        <v>132509.12</v>
      </c>
      <c r="K26" s="201">
        <f t="shared" si="2"/>
        <v>132509.12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325</v>
      </c>
      <c r="B29" s="28">
        <v>851</v>
      </c>
      <c r="C29" s="52" t="s">
        <v>328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326</v>
      </c>
      <c r="B30" s="28">
        <v>870</v>
      </c>
      <c r="C30" s="52" t="s">
        <v>327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168</v>
      </c>
      <c r="B31" s="24" t="s">
        <v>161</v>
      </c>
      <c r="C31" s="52" t="s">
        <v>292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273</v>
      </c>
      <c r="B32" s="28">
        <v>244</v>
      </c>
      <c r="C32" s="52" t="s">
        <v>274</v>
      </c>
      <c r="D32" s="80">
        <v>13000</v>
      </c>
      <c r="E32" s="80">
        <v>13000</v>
      </c>
      <c r="F32" s="80"/>
      <c r="G32" s="46" t="s">
        <v>126</v>
      </c>
      <c r="H32" s="46" t="s">
        <v>126</v>
      </c>
      <c r="I32" s="46">
        <f t="shared" si="3"/>
        <v>0</v>
      </c>
      <c r="J32" s="201">
        <f t="shared" si="1"/>
        <v>13000</v>
      </c>
      <c r="K32" s="201">
        <f t="shared" si="2"/>
        <v>13000</v>
      </c>
    </row>
    <row r="33" spans="1:11" ht="21.75" customHeight="1" hidden="1">
      <c r="A33" s="36" t="s">
        <v>160</v>
      </c>
      <c r="B33" s="28">
        <v>851</v>
      </c>
      <c r="C33" s="52" t="s">
        <v>292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179</v>
      </c>
      <c r="B34" s="28">
        <v>851</v>
      </c>
      <c r="C34" s="52" t="s">
        <v>180</v>
      </c>
      <c r="D34" s="80">
        <v>50100</v>
      </c>
      <c r="E34" s="80">
        <v>50100</v>
      </c>
      <c r="F34" s="80">
        <v>39331</v>
      </c>
      <c r="G34" s="46" t="s">
        <v>126</v>
      </c>
      <c r="H34" s="46" t="s">
        <v>126</v>
      </c>
      <c r="I34" s="48">
        <f t="shared" si="3"/>
        <v>39331</v>
      </c>
      <c r="J34" s="201">
        <f t="shared" si="1"/>
        <v>10769</v>
      </c>
      <c r="K34" s="201">
        <f t="shared" si="2"/>
        <v>10769</v>
      </c>
    </row>
    <row r="35" spans="1:11" ht="15" customHeight="1">
      <c r="A35" s="36" t="s">
        <v>181</v>
      </c>
      <c r="B35" s="28">
        <v>852</v>
      </c>
      <c r="C35" s="52" t="s">
        <v>182</v>
      </c>
      <c r="D35" s="52" t="s">
        <v>355</v>
      </c>
      <c r="E35" s="80">
        <v>10000</v>
      </c>
      <c r="F35" s="52"/>
      <c r="G35" s="46" t="s">
        <v>126</v>
      </c>
      <c r="H35" s="46" t="s">
        <v>126</v>
      </c>
      <c r="I35" s="48">
        <f t="shared" si="3"/>
        <v>0</v>
      </c>
      <c r="J35" s="201">
        <f>D35-F35</f>
        <v>10000</v>
      </c>
      <c r="K35" s="201">
        <f>J35</f>
        <v>10000</v>
      </c>
    </row>
    <row r="36" spans="1:11" ht="13.5" customHeight="1">
      <c r="A36" s="36" t="s">
        <v>183</v>
      </c>
      <c r="B36" s="28">
        <v>853</v>
      </c>
      <c r="C36" s="52" t="s">
        <v>184</v>
      </c>
      <c r="D36" s="52" t="s">
        <v>361</v>
      </c>
      <c r="E36" s="80">
        <v>35000</v>
      </c>
      <c r="F36" s="52" t="s">
        <v>355</v>
      </c>
      <c r="G36" s="46" t="s">
        <v>126</v>
      </c>
      <c r="H36" s="46" t="s">
        <v>126</v>
      </c>
      <c r="I36" s="48">
        <v>37957.01</v>
      </c>
      <c r="J36" s="201">
        <f t="shared" si="1"/>
        <v>25000</v>
      </c>
      <c r="K36" s="201">
        <f>J36</f>
        <v>25000</v>
      </c>
    </row>
    <row r="37" spans="1:11" ht="47.25" customHeight="1">
      <c r="A37" s="39" t="s">
        <v>186</v>
      </c>
      <c r="B37" s="31" t="s">
        <v>185</v>
      </c>
      <c r="C37" s="51" t="s">
        <v>187</v>
      </c>
      <c r="D37" s="79">
        <f>D38+D39+D40</f>
        <v>189500</v>
      </c>
      <c r="E37" s="79">
        <f>E38+E39+E40</f>
        <v>189500</v>
      </c>
      <c r="F37" s="79">
        <f>F38+F39+F40</f>
        <v>16346.43</v>
      </c>
      <c r="G37" s="46" t="s">
        <v>126</v>
      </c>
      <c r="H37" s="46" t="s">
        <v>126</v>
      </c>
      <c r="I37" s="44">
        <f>F37</f>
        <v>16346.43</v>
      </c>
      <c r="J37" s="45">
        <f t="shared" si="1"/>
        <v>173153.57</v>
      </c>
      <c r="K37" s="45">
        <f t="shared" si="2"/>
        <v>173153.57</v>
      </c>
    </row>
    <row r="38" spans="1:11" ht="29.25" customHeight="1">
      <c r="A38" s="36" t="s">
        <v>158</v>
      </c>
      <c r="B38" s="28">
        <v>121</v>
      </c>
      <c r="C38" s="52" t="s">
        <v>188</v>
      </c>
      <c r="D38" s="80">
        <v>140000</v>
      </c>
      <c r="E38" s="80">
        <v>140000</v>
      </c>
      <c r="F38" s="80">
        <v>13366.7</v>
      </c>
      <c r="G38" s="46" t="s">
        <v>126</v>
      </c>
      <c r="H38" s="46" t="s">
        <v>126</v>
      </c>
      <c r="I38" s="206">
        <f>F38</f>
        <v>13366.7</v>
      </c>
      <c r="J38" s="201">
        <f t="shared" si="1"/>
        <v>126633.3</v>
      </c>
      <c r="K38" s="201">
        <f t="shared" si="2"/>
        <v>126633.3</v>
      </c>
    </row>
    <row r="39" spans="1:11" ht="37.5" customHeight="1">
      <c r="A39" s="36" t="s">
        <v>163</v>
      </c>
      <c r="B39" s="28">
        <v>129</v>
      </c>
      <c r="C39" s="52" t="s">
        <v>189</v>
      </c>
      <c r="D39" s="52" t="s">
        <v>358</v>
      </c>
      <c r="E39" s="52" t="s">
        <v>358</v>
      </c>
      <c r="F39" s="52" t="s">
        <v>367</v>
      </c>
      <c r="G39" s="46" t="s">
        <v>126</v>
      </c>
      <c r="H39" s="46" t="s">
        <v>126</v>
      </c>
      <c r="I39" s="203" t="str">
        <f>F39</f>
        <v>2979,73</v>
      </c>
      <c r="J39" s="201">
        <f t="shared" si="1"/>
        <v>46520.27</v>
      </c>
      <c r="K39" s="201">
        <f t="shared" si="2"/>
        <v>46520.27</v>
      </c>
    </row>
    <row r="40" spans="1:11" ht="29.25" customHeight="1">
      <c r="A40" s="36" t="s">
        <v>170</v>
      </c>
      <c r="B40" s="24" t="s">
        <v>171</v>
      </c>
      <c r="C40" s="52" t="s">
        <v>311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214</v>
      </c>
      <c r="B41" s="24" t="s">
        <v>191</v>
      </c>
      <c r="C41" s="52" t="s">
        <v>268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213</v>
      </c>
      <c r="B42" s="24" t="s">
        <v>171</v>
      </c>
      <c r="C42" s="52" t="s">
        <v>317</v>
      </c>
      <c r="D42" s="80">
        <v>47600</v>
      </c>
      <c r="E42" s="80">
        <v>47600</v>
      </c>
      <c r="F42" s="79"/>
      <c r="G42" s="46" t="s">
        <v>126</v>
      </c>
      <c r="H42" s="46" t="s">
        <v>126</v>
      </c>
      <c r="I42" s="48">
        <f t="shared" si="4"/>
        <v>0</v>
      </c>
      <c r="J42" s="201">
        <f t="shared" si="1"/>
        <v>47600</v>
      </c>
      <c r="K42" s="201">
        <f t="shared" si="2"/>
        <v>47600</v>
      </c>
    </row>
    <row r="43" spans="1:11" ht="84" customHeight="1" hidden="1">
      <c r="A43" s="36" t="s">
        <v>276</v>
      </c>
      <c r="B43" s="24" t="s">
        <v>171</v>
      </c>
      <c r="C43" s="52" t="s">
        <v>275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278</v>
      </c>
      <c r="B44" s="24" t="s">
        <v>171</v>
      </c>
      <c r="C44" s="52" t="s">
        <v>277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350</v>
      </c>
      <c r="B45" s="24" t="s">
        <v>171</v>
      </c>
      <c r="C45" s="52" t="s">
        <v>347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212</v>
      </c>
      <c r="B46" s="24" t="s">
        <v>171</v>
      </c>
      <c r="C46" s="52" t="s">
        <v>192</v>
      </c>
      <c r="D46" s="80">
        <v>939100</v>
      </c>
      <c r="E46" s="80">
        <v>939100</v>
      </c>
      <c r="F46" s="80">
        <v>70131</v>
      </c>
      <c r="G46" s="46" t="s">
        <v>126</v>
      </c>
      <c r="H46" s="46" t="s">
        <v>126</v>
      </c>
      <c r="I46" s="48">
        <f t="shared" si="4"/>
        <v>70131</v>
      </c>
      <c r="J46" s="201">
        <f t="shared" si="1"/>
        <v>868969</v>
      </c>
      <c r="K46" s="201">
        <f t="shared" si="2"/>
        <v>868969</v>
      </c>
    </row>
    <row r="47" spans="1:11" ht="69" customHeight="1">
      <c r="A47" s="36" t="s">
        <v>217</v>
      </c>
      <c r="B47" s="24" t="s">
        <v>171</v>
      </c>
      <c r="C47" s="52" t="s">
        <v>193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211</v>
      </c>
      <c r="B48" s="24" t="s">
        <v>171</v>
      </c>
      <c r="C48" s="52" t="s">
        <v>194</v>
      </c>
      <c r="D48" s="80">
        <v>408500</v>
      </c>
      <c r="E48" s="80">
        <v>408500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408500</v>
      </c>
      <c r="K48" s="201">
        <f t="shared" si="2"/>
        <v>408500</v>
      </c>
    </row>
    <row r="49" spans="1:11" ht="57" customHeight="1" hidden="1">
      <c r="A49" s="205" t="s">
        <v>329</v>
      </c>
      <c r="B49" s="24" t="s">
        <v>191</v>
      </c>
      <c r="C49" s="52" t="s">
        <v>330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322</v>
      </c>
      <c r="B50" s="24" t="s">
        <v>171</v>
      </c>
      <c r="C50" s="52" t="s">
        <v>323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210</v>
      </c>
      <c r="B51" s="24" t="s">
        <v>171</v>
      </c>
      <c r="C51" s="52" t="s">
        <v>195</v>
      </c>
      <c r="D51" s="80">
        <v>78500</v>
      </c>
      <c r="E51" s="80">
        <v>78500</v>
      </c>
      <c r="F51" s="80">
        <v>9347.46</v>
      </c>
      <c r="G51" s="46" t="s">
        <v>126</v>
      </c>
      <c r="H51" s="46" t="s">
        <v>126</v>
      </c>
      <c r="I51" s="48">
        <f t="shared" si="4"/>
        <v>9347.46</v>
      </c>
      <c r="J51" s="201">
        <f t="shared" si="1"/>
        <v>69152.54000000001</v>
      </c>
      <c r="K51" s="201">
        <f t="shared" si="2"/>
        <v>69152.54000000001</v>
      </c>
    </row>
    <row r="52" spans="1:11" ht="78.75" customHeight="1">
      <c r="A52" s="36" t="s">
        <v>209</v>
      </c>
      <c r="B52" s="24" t="s">
        <v>171</v>
      </c>
      <c r="C52" s="52" t="s">
        <v>269</v>
      </c>
      <c r="D52" s="80">
        <v>30000</v>
      </c>
      <c r="E52" s="80">
        <v>30000</v>
      </c>
      <c r="F52" s="80"/>
      <c r="G52" s="46" t="s">
        <v>126</v>
      </c>
      <c r="H52" s="46" t="s">
        <v>126</v>
      </c>
      <c r="I52" s="48">
        <f t="shared" si="4"/>
        <v>0</v>
      </c>
      <c r="J52" s="201">
        <f t="shared" si="1"/>
        <v>30000</v>
      </c>
      <c r="K52" s="201">
        <f t="shared" si="2"/>
        <v>30000</v>
      </c>
    </row>
    <row r="53" spans="1:11" ht="80.25" customHeight="1" hidden="1">
      <c r="A53" s="36" t="s">
        <v>321</v>
      </c>
      <c r="B53" s="24" t="s">
        <v>171</v>
      </c>
      <c r="C53" s="52" t="s">
        <v>318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320</v>
      </c>
      <c r="B54" s="24" t="s">
        <v>171</v>
      </c>
      <c r="C54" s="52" t="s">
        <v>319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331</v>
      </c>
      <c r="B55" s="24" t="s">
        <v>171</v>
      </c>
      <c r="C55" s="52" t="s">
        <v>332</v>
      </c>
      <c r="D55" s="80">
        <v>59000</v>
      </c>
      <c r="E55" s="80">
        <v>59000</v>
      </c>
      <c r="F55" s="80"/>
      <c r="G55" s="46" t="s">
        <v>126</v>
      </c>
      <c r="H55" s="46" t="s">
        <v>126</v>
      </c>
      <c r="I55" s="80">
        <v>37817</v>
      </c>
      <c r="J55" s="201">
        <f>D55-F55</f>
        <v>59000</v>
      </c>
      <c r="K55" s="201">
        <f>E55-F55</f>
        <v>59000</v>
      </c>
    </row>
    <row r="56" spans="1:11" ht="92.25" customHeight="1">
      <c r="A56" s="36" t="s">
        <v>208</v>
      </c>
      <c r="B56" s="24" t="s">
        <v>161</v>
      </c>
      <c r="C56" s="52" t="s">
        <v>270</v>
      </c>
      <c r="D56" s="80">
        <v>11000</v>
      </c>
      <c r="E56" s="80">
        <v>11000</v>
      </c>
      <c r="F56" s="80"/>
      <c r="G56" s="46" t="s">
        <v>126</v>
      </c>
      <c r="H56" s="46" t="s">
        <v>126</v>
      </c>
      <c r="I56" s="48">
        <f>F56</f>
        <v>0</v>
      </c>
      <c r="J56" s="201">
        <f t="shared" si="1"/>
        <v>11000</v>
      </c>
      <c r="K56" s="201">
        <f t="shared" si="2"/>
        <v>11000</v>
      </c>
    </row>
    <row r="57" spans="1:11" ht="71.25" customHeight="1">
      <c r="A57" s="36" t="s">
        <v>205</v>
      </c>
      <c r="B57" s="24" t="s">
        <v>197</v>
      </c>
      <c r="C57" s="52" t="s">
        <v>196</v>
      </c>
      <c r="D57" s="80">
        <v>2424500</v>
      </c>
      <c r="E57" s="80">
        <v>2424500</v>
      </c>
      <c r="F57" s="80">
        <v>502500</v>
      </c>
      <c r="G57" s="46" t="s">
        <v>126</v>
      </c>
      <c r="H57" s="46" t="s">
        <v>126</v>
      </c>
      <c r="I57" s="80">
        <f>F57</f>
        <v>502500</v>
      </c>
      <c r="J57" s="201">
        <f t="shared" si="1"/>
        <v>1922000</v>
      </c>
      <c r="K57" s="201">
        <f t="shared" si="2"/>
        <v>1922000</v>
      </c>
    </row>
    <row r="58" spans="1:11" ht="51.75" customHeight="1" hidden="1">
      <c r="A58" s="36" t="s">
        <v>286</v>
      </c>
      <c r="B58" s="24" t="s">
        <v>197</v>
      </c>
      <c r="C58" s="52" t="s">
        <v>307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286</v>
      </c>
      <c r="B59" s="24" t="s">
        <v>197</v>
      </c>
      <c r="C59" s="52" t="s">
        <v>308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280</v>
      </c>
      <c r="B60" s="24"/>
      <c r="C60" s="52" t="s">
        <v>279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286</v>
      </c>
      <c r="B61" s="24" t="s">
        <v>197</v>
      </c>
      <c r="C61" s="52" t="s">
        <v>285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297</v>
      </c>
      <c r="B62" s="24" t="s">
        <v>197</v>
      </c>
      <c r="C62" s="52" t="s">
        <v>293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286</v>
      </c>
      <c r="B63" s="24" t="s">
        <v>197</v>
      </c>
      <c r="C63" s="52" t="s">
        <v>294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281</v>
      </c>
      <c r="B64" s="28">
        <v>243</v>
      </c>
      <c r="C64" s="52" t="s">
        <v>206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297</v>
      </c>
      <c r="B65" s="24" t="s">
        <v>197</v>
      </c>
      <c r="C65" s="52" t="s">
        <v>303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298</v>
      </c>
      <c r="B66" s="24" t="s">
        <v>197</v>
      </c>
      <c r="C66" s="52" t="s">
        <v>296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299</v>
      </c>
      <c r="B67" s="31" t="s">
        <v>198</v>
      </c>
      <c r="C67" s="52" t="s">
        <v>207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290</v>
      </c>
      <c r="B68" s="31" t="s">
        <v>288</v>
      </c>
      <c r="C68" s="52" t="s">
        <v>289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301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297</v>
      </c>
      <c r="B69" s="24" t="s">
        <v>197</v>
      </c>
      <c r="C69" s="52" t="s">
        <v>302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300</v>
      </c>
      <c r="B70" s="24" t="s">
        <v>197</v>
      </c>
      <c r="C70" s="52" t="s">
        <v>295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204</v>
      </c>
      <c r="B71" s="28">
        <v>244</v>
      </c>
      <c r="C71" s="52" t="s">
        <v>291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344</v>
      </c>
      <c r="B72" s="24" t="s">
        <v>197</v>
      </c>
      <c r="C72" s="52" t="s">
        <v>343</v>
      </c>
      <c r="D72" s="80">
        <v>782900</v>
      </c>
      <c r="E72" s="80">
        <v>782900</v>
      </c>
      <c r="F72" s="80"/>
      <c r="G72" s="46" t="s">
        <v>126</v>
      </c>
      <c r="H72" s="46" t="s">
        <v>126</v>
      </c>
      <c r="I72" s="80"/>
      <c r="J72" s="201">
        <f>D72-F72</f>
        <v>782900</v>
      </c>
      <c r="K72" s="201">
        <f>E72-F72</f>
        <v>782900</v>
      </c>
    </row>
    <row r="73" spans="1:11" ht="78.75" customHeight="1">
      <c r="A73" s="36" t="s">
        <v>204</v>
      </c>
      <c r="B73" s="28">
        <v>244</v>
      </c>
      <c r="C73" s="52" t="s">
        <v>199</v>
      </c>
      <c r="D73" s="80">
        <v>21000</v>
      </c>
      <c r="E73" s="80">
        <v>21000</v>
      </c>
      <c r="F73" s="80"/>
      <c r="G73" s="46" t="s">
        <v>126</v>
      </c>
      <c r="H73" s="46" t="s">
        <v>126</v>
      </c>
      <c r="I73" s="46">
        <f aca="true" t="shared" si="6" ref="I73:I81">F73</f>
        <v>0</v>
      </c>
      <c r="J73" s="201">
        <f t="shared" si="1"/>
        <v>21000</v>
      </c>
      <c r="K73" s="201">
        <f t="shared" si="2"/>
        <v>21000</v>
      </c>
    </row>
    <row r="74" spans="1:11" ht="78.75" customHeight="1" hidden="1">
      <c r="A74" s="36" t="s">
        <v>204</v>
      </c>
      <c r="B74" s="28">
        <v>244</v>
      </c>
      <c r="C74" s="52" t="s">
        <v>291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203</v>
      </c>
      <c r="B75" s="24" t="s">
        <v>200</v>
      </c>
      <c r="C75" s="52" t="s">
        <v>267</v>
      </c>
      <c r="D75" s="80">
        <v>280000</v>
      </c>
      <c r="E75" s="80">
        <v>280000</v>
      </c>
      <c r="F75" s="80">
        <v>34333.44</v>
      </c>
      <c r="G75" s="46" t="s">
        <v>126</v>
      </c>
      <c r="H75" s="46" t="s">
        <v>126</v>
      </c>
      <c r="I75" s="48">
        <f t="shared" si="6"/>
        <v>34333.44</v>
      </c>
      <c r="J75" s="201">
        <f t="shared" si="1"/>
        <v>245666.56</v>
      </c>
      <c r="K75" s="201">
        <f t="shared" si="2"/>
        <v>245666.56</v>
      </c>
    </row>
    <row r="76" spans="1:11" ht="60" customHeight="1">
      <c r="A76" s="36" t="s">
        <v>202</v>
      </c>
      <c r="B76" s="24" t="s">
        <v>171</v>
      </c>
      <c r="C76" s="52" t="s">
        <v>201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351</v>
      </c>
      <c r="B77" s="25" t="s">
        <v>352</v>
      </c>
      <c r="C77" s="52" t="s">
        <v>353</v>
      </c>
      <c r="D77" s="207"/>
      <c r="E77" s="207"/>
      <c r="F77" s="208"/>
      <c r="G77" s="58" t="s">
        <v>126</v>
      </c>
      <c r="H77" s="58" t="s">
        <v>126</v>
      </c>
      <c r="I77" s="58" t="s">
        <v>123</v>
      </c>
      <c r="J77" s="201">
        <f>D77-F77</f>
        <v>0</v>
      </c>
      <c r="K77" s="59" t="s">
        <v>123</v>
      </c>
    </row>
    <row r="78" spans="1:11" ht="31.5" customHeight="1" hidden="1">
      <c r="A78" s="36" t="s">
        <v>334</v>
      </c>
      <c r="B78" s="24" t="s">
        <v>171</v>
      </c>
      <c r="C78" s="52" t="s">
        <v>335</v>
      </c>
      <c r="D78" s="80">
        <v>0</v>
      </c>
      <c r="E78" s="80">
        <f>D78</f>
        <v>0</v>
      </c>
      <c r="F78" s="80"/>
      <c r="G78" s="46" t="s">
        <v>126</v>
      </c>
      <c r="H78" s="46" t="s">
        <v>339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 hidden="1">
      <c r="A79" s="36" t="s">
        <v>334</v>
      </c>
      <c r="B79" s="24" t="s">
        <v>171</v>
      </c>
      <c r="C79" s="52" t="s">
        <v>336</v>
      </c>
      <c r="D79" s="80">
        <v>0</v>
      </c>
      <c r="E79" s="80">
        <f>D79</f>
        <v>0</v>
      </c>
      <c r="F79" s="80"/>
      <c r="G79" s="46" t="s">
        <v>126</v>
      </c>
      <c r="H79" s="46" t="s">
        <v>345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 hidden="1">
      <c r="A80" s="36" t="s">
        <v>334</v>
      </c>
      <c r="B80" s="24" t="s">
        <v>171</v>
      </c>
      <c r="C80" s="52" t="s">
        <v>337</v>
      </c>
      <c r="D80" s="80">
        <v>0</v>
      </c>
      <c r="E80" s="80">
        <f>D80</f>
        <v>0</v>
      </c>
      <c r="F80" s="80"/>
      <c r="G80" s="46" t="s">
        <v>126</v>
      </c>
      <c r="H80" s="46" t="s">
        <v>340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 hidden="1">
      <c r="A81" s="36" t="s">
        <v>334</v>
      </c>
      <c r="B81" s="24" t="s">
        <v>171</v>
      </c>
      <c r="C81" s="52" t="s">
        <v>338</v>
      </c>
      <c r="D81" s="80">
        <v>0</v>
      </c>
      <c r="E81" s="80">
        <f>D81</f>
        <v>0</v>
      </c>
      <c r="F81" s="80"/>
      <c r="G81" s="46" t="s">
        <v>126</v>
      </c>
      <c r="H81" s="46" t="s">
        <v>341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369</v>
      </c>
      <c r="G87" s="66" t="s">
        <v>126</v>
      </c>
      <c r="H87" s="66" t="s">
        <v>126</v>
      </c>
      <c r="I87" s="65" t="s">
        <v>369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112">
      <selection activeCell="D105" sqref="D10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362</v>
      </c>
      <c r="E6" s="108"/>
      <c r="F6" s="108"/>
      <c r="G6" s="108"/>
      <c r="H6" s="108" t="s">
        <v>28</v>
      </c>
      <c r="I6" s="109" t="s">
        <v>363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8703900</v>
      </c>
      <c r="E22" s="79">
        <f>E24+E32</f>
        <v>1492205.2</v>
      </c>
      <c r="F22" s="46" t="s">
        <v>126</v>
      </c>
      <c r="G22" s="43" t="s">
        <v>123</v>
      </c>
      <c r="H22" s="44">
        <f>E22+G22</f>
        <v>1492205.2</v>
      </c>
      <c r="I22" s="56">
        <f>D22-E22</f>
        <v>7211694.8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5247700</v>
      </c>
      <c r="E24" s="79">
        <f>E26+E27+E28+E30+E29+E31</f>
        <v>1109906</v>
      </c>
      <c r="F24" s="46" t="s">
        <v>126</v>
      </c>
      <c r="G24" s="46" t="s">
        <v>123</v>
      </c>
      <c r="H24" s="44">
        <f t="shared" si="0"/>
        <v>1109906</v>
      </c>
      <c r="I24" s="47">
        <f t="shared" si="1"/>
        <v>4137794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2976900</v>
      </c>
      <c r="E26" s="80">
        <v>992200</v>
      </c>
      <c r="F26" s="46" t="s">
        <v>126</v>
      </c>
      <c r="G26" s="46" t="s">
        <v>123</v>
      </c>
      <c r="H26" s="44">
        <f t="shared" si="0"/>
        <v>992200</v>
      </c>
      <c r="I26" s="47">
        <f t="shared" si="1"/>
        <v>1984700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189500</v>
      </c>
      <c r="E27" s="80">
        <v>47375</v>
      </c>
      <c r="F27" s="46" t="s">
        <v>126</v>
      </c>
      <c r="G27" s="46" t="s">
        <v>123</v>
      </c>
      <c r="H27" s="44">
        <f t="shared" si="0"/>
        <v>47375</v>
      </c>
      <c r="I27" s="47">
        <f t="shared" si="1"/>
        <v>142125</v>
      </c>
    </row>
    <row r="28" spans="1:9" ht="22.5" customHeight="1" thickBot="1">
      <c r="A28" s="36" t="s">
        <v>233</v>
      </c>
      <c r="B28" s="137" t="s">
        <v>256</v>
      </c>
      <c r="C28" s="174" t="s">
        <v>324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1347600</v>
      </c>
      <c r="E29" s="80">
        <v>70131</v>
      </c>
      <c r="F29" s="46"/>
      <c r="G29" s="46"/>
      <c r="H29" s="206">
        <v>70131</v>
      </c>
      <c r="I29" s="47">
        <f t="shared" si="1"/>
        <v>1277469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342</v>
      </c>
      <c r="D31" s="80">
        <v>733500</v>
      </c>
      <c r="E31" s="80"/>
      <c r="F31" s="46"/>
      <c r="G31" s="46"/>
      <c r="H31" s="44">
        <v>880600</v>
      </c>
      <c r="I31" s="47">
        <f t="shared" si="1"/>
        <v>733500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3456200</v>
      </c>
      <c r="E32" s="79">
        <f>E38+E51+E56+E61+E71+E76+E78+E77+E81+E80</f>
        <v>382299.2</v>
      </c>
      <c r="F32" s="46" t="s">
        <v>126</v>
      </c>
      <c r="G32" s="46" t="s">
        <v>123</v>
      </c>
      <c r="H32" s="44">
        <f t="shared" si="0"/>
        <v>382299.2</v>
      </c>
      <c r="I32" s="47">
        <f t="shared" si="1"/>
        <v>3073900.8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558400</v>
      </c>
      <c r="E38" s="79">
        <f>E39+E44+E45+E46+E47+E48+E49+E50</f>
        <v>69223.79999999999</v>
      </c>
      <c r="F38" s="46" t="s">
        <v>126</v>
      </c>
      <c r="G38" s="46" t="s">
        <v>123</v>
      </c>
      <c r="H38" s="44">
        <f>E38+G38</f>
        <v>69223.79999999999</v>
      </c>
      <c r="I38" s="47">
        <f>D38-E38</f>
        <v>489176.2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558400</v>
      </c>
      <c r="E39" s="80">
        <f>E40+E41+E42+E43</f>
        <v>69199.79</v>
      </c>
      <c r="F39" s="46" t="s">
        <v>126</v>
      </c>
      <c r="G39" s="46" t="s">
        <v>123</v>
      </c>
      <c r="H39" s="44">
        <f>E39+G39</f>
        <v>69199.79</v>
      </c>
      <c r="I39" s="47">
        <f>D39-E39</f>
        <v>489200.21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69199.79</v>
      </c>
      <c r="F40" s="46" t="s">
        <v>126</v>
      </c>
      <c r="G40" s="46" t="s">
        <v>123</v>
      </c>
      <c r="H40" s="44">
        <f t="shared" si="0"/>
        <v>69199.79</v>
      </c>
      <c r="I40" s="47">
        <f t="shared" si="1"/>
        <v>-69199.79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258</v>
      </c>
      <c r="C42" s="174" t="s">
        <v>333</v>
      </c>
      <c r="D42" s="79"/>
      <c r="E42" s="80"/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/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/>
      <c r="F45" s="46" t="s">
        <v>150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>
        <v>24.01</v>
      </c>
      <c r="F49" s="46" t="s">
        <v>126</v>
      </c>
      <c r="G49" s="46" t="s">
        <v>123</v>
      </c>
      <c r="H49" s="44">
        <f t="shared" si="0"/>
        <v>24.01</v>
      </c>
      <c r="I49" s="47">
        <f t="shared" si="1"/>
        <v>-24.01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23600</v>
      </c>
      <c r="E51" s="179">
        <f>E52+E53+E55+E54</f>
        <v>0</v>
      </c>
      <c r="F51" s="144" t="s">
        <v>126</v>
      </c>
      <c r="G51" s="144" t="s">
        <v>123</v>
      </c>
      <c r="H51" s="44">
        <f t="shared" si="0"/>
        <v>0</v>
      </c>
      <c r="I51" s="47">
        <f t="shared" si="1"/>
        <v>23600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23600</v>
      </c>
      <c r="E52" s="180"/>
      <c r="F52" s="144" t="s">
        <v>126</v>
      </c>
      <c r="G52" s="141" t="s">
        <v>123</v>
      </c>
      <c r="H52" s="44">
        <f t="shared" si="0"/>
        <v>0</v>
      </c>
      <c r="I52" s="47">
        <f t="shared" si="1"/>
        <v>23600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258</v>
      </c>
      <c r="C54" s="178" t="s">
        <v>354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100000</v>
      </c>
      <c r="E56" s="179">
        <f>E57</f>
        <v>623.07</v>
      </c>
      <c r="F56" s="144" t="s">
        <v>126</v>
      </c>
      <c r="G56" s="144" t="s">
        <v>123</v>
      </c>
      <c r="H56" s="44">
        <f>E56+G56</f>
        <v>623.07</v>
      </c>
      <c r="I56" s="47">
        <f>D56-E56</f>
        <v>99376.93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100000</v>
      </c>
      <c r="E57" s="179">
        <f>E58+E59+E60</f>
        <v>623.07</v>
      </c>
      <c r="F57" s="144" t="s">
        <v>126</v>
      </c>
      <c r="G57" s="144" t="s">
        <v>123</v>
      </c>
      <c r="H57" s="44">
        <f t="shared" si="0"/>
        <v>623.07</v>
      </c>
      <c r="I57" s="47">
        <f t="shared" si="1"/>
        <v>99376.93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595</v>
      </c>
      <c r="F58" s="144" t="s">
        <v>126</v>
      </c>
      <c r="G58" s="144" t="s">
        <v>123</v>
      </c>
      <c r="H58" s="44">
        <f t="shared" si="0"/>
        <v>595</v>
      </c>
      <c r="I58" s="47">
        <f t="shared" si="1"/>
        <v>-595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28.07</v>
      </c>
      <c r="F59" s="144" t="s">
        <v>126</v>
      </c>
      <c r="G59" s="144" t="s">
        <v>123</v>
      </c>
      <c r="H59" s="44">
        <f t="shared" si="0"/>
        <v>28.07</v>
      </c>
      <c r="I59" s="47">
        <f t="shared" si="1"/>
        <v>-28.07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2462400</v>
      </c>
      <c r="E61" s="179">
        <f>E62+E67</f>
        <v>308882.33</v>
      </c>
      <c r="F61" s="144" t="s">
        <v>126</v>
      </c>
      <c r="G61" s="144" t="s">
        <v>123</v>
      </c>
      <c r="H61" s="44">
        <f>E61+G61</f>
        <v>308882.33</v>
      </c>
      <c r="I61" s="47">
        <f>D61-E61</f>
        <v>2153517.67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473000</v>
      </c>
      <c r="E62" s="179">
        <f>E63+E64+E65+E66</f>
        <v>301535.44</v>
      </c>
      <c r="F62" s="144" t="s">
        <v>126</v>
      </c>
      <c r="G62" s="144" t="s">
        <v>123</v>
      </c>
      <c r="H62" s="44">
        <f t="shared" si="0"/>
        <v>301535.44</v>
      </c>
      <c r="I62" s="47">
        <f t="shared" si="1"/>
        <v>171464.56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473000</v>
      </c>
      <c r="E63" s="180">
        <v>297535</v>
      </c>
      <c r="F63" s="144" t="s">
        <v>126</v>
      </c>
      <c r="G63" s="144" t="s">
        <v>123</v>
      </c>
      <c r="H63" s="44">
        <f t="shared" si="0"/>
        <v>297535</v>
      </c>
      <c r="I63" s="47">
        <f t="shared" si="1"/>
        <v>175465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4000.44</v>
      </c>
      <c r="F64" s="46" t="s">
        <v>126</v>
      </c>
      <c r="G64" s="46" t="s">
        <v>123</v>
      </c>
      <c r="H64" s="44">
        <f t="shared" si="0"/>
        <v>4000.44</v>
      </c>
      <c r="I64" s="47">
        <f t="shared" si="1"/>
        <v>-4000.44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v>1989400</v>
      </c>
      <c r="E67" s="179">
        <f>E68+E69+E70</f>
        <v>7346.889999999999</v>
      </c>
      <c r="F67" s="144" t="s">
        <v>126</v>
      </c>
      <c r="G67" s="144" t="s">
        <v>123</v>
      </c>
      <c r="H67" s="44">
        <f t="shared" si="0"/>
        <v>7346.889999999999</v>
      </c>
      <c r="I67" s="47">
        <f t="shared" si="1"/>
        <v>1982053.11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1989400</v>
      </c>
      <c r="E68" s="180">
        <v>15968.39</v>
      </c>
      <c r="F68" s="144" t="s">
        <v>126</v>
      </c>
      <c r="G68" s="144" t="s">
        <v>123</v>
      </c>
      <c r="H68" s="44">
        <f t="shared" si="0"/>
        <v>15968.39</v>
      </c>
      <c r="I68" s="47">
        <f t="shared" si="1"/>
        <v>1973431.61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-8621.5</v>
      </c>
      <c r="F69" s="144" t="s">
        <v>126</v>
      </c>
      <c r="G69" s="144" t="s">
        <v>123</v>
      </c>
      <c r="H69" s="44">
        <f t="shared" si="0"/>
        <v>-8621.5</v>
      </c>
      <c r="I69" s="47">
        <f t="shared" si="1"/>
        <v>8621.5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316</v>
      </c>
      <c r="D71" s="79">
        <v>7300</v>
      </c>
      <c r="E71" s="79">
        <v>3570</v>
      </c>
      <c r="F71" s="46" t="s">
        <v>126</v>
      </c>
      <c r="G71" s="46" t="s">
        <v>123</v>
      </c>
      <c r="H71" s="44">
        <f t="shared" si="0"/>
        <v>3570</v>
      </c>
      <c r="I71" s="47">
        <f t="shared" si="1"/>
        <v>3730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3570</v>
      </c>
      <c r="F72" s="46" t="s">
        <v>155</v>
      </c>
      <c r="G72" s="46" t="s">
        <v>123</v>
      </c>
      <c r="H72" s="44">
        <f t="shared" si="0"/>
        <v>3570</v>
      </c>
      <c r="I72" s="47">
        <f t="shared" si="1"/>
        <v>-3570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303400</v>
      </c>
      <c r="E76" s="79"/>
      <c r="F76" s="46" t="s">
        <v>126</v>
      </c>
      <c r="G76" s="46" t="s">
        <v>123</v>
      </c>
      <c r="H76" s="44">
        <f t="shared" si="0"/>
        <v>0</v>
      </c>
      <c r="I76" s="47">
        <f t="shared" si="1"/>
        <v>303400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1100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1100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 t="s">
        <v>126</v>
      </c>
      <c r="E96" s="65" t="s">
        <v>370</v>
      </c>
      <c r="F96" s="46"/>
      <c r="G96" s="66" t="s">
        <v>126</v>
      </c>
      <c r="H96" s="65" t="s">
        <v>370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346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348</v>
      </c>
      <c r="B103" s="137"/>
      <c r="C103" s="75" t="s">
        <v>349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360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359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370</v>
      </c>
      <c r="F111" s="58" t="s">
        <v>126</v>
      </c>
      <c r="G111" s="66"/>
      <c r="H111" s="65" t="s">
        <v>370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370</v>
      </c>
      <c r="F112" s="161" t="s">
        <v>126</v>
      </c>
      <c r="G112" s="161" t="s">
        <v>51</v>
      </c>
      <c r="H112" s="65" t="s">
        <v>370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365</v>
      </c>
      <c r="F113" s="58"/>
      <c r="G113" s="58"/>
      <c r="H113" s="163" t="s">
        <v>365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368</v>
      </c>
      <c r="F115" s="144" t="s">
        <v>126</v>
      </c>
      <c r="G115" s="163" t="s">
        <v>51</v>
      </c>
      <c r="H115" s="145" t="str">
        <f>E115</f>
        <v>1001179,15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364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2018-03-01T13:06:49Z</cp:lastPrinted>
  <dcterms:created xsi:type="dcterms:W3CDTF">1999-06-18T11:49:53Z</dcterms:created>
  <dcterms:modified xsi:type="dcterms:W3CDTF">2018-03-01T13:13:33Z</dcterms:modified>
  <cp:category/>
  <cp:version/>
  <cp:contentType/>
  <cp:contentStatus/>
</cp:coreProperties>
</file>