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<sst xmlns="http://schemas.openxmlformats.org/spreadsheetml/2006/main" count="994" uniqueCount="367">
  <si>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</si>
  <si>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</si>
  <si>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</si>
  <si>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</si>
  <si>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</si>
  <si>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</si>
  <si>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</si>
  <si>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</si>
  <si>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</si>
  <si>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</si>
  <si>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</si>
  <si>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</si>
  <si>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</si>
  <si>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</si>
  <si>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</si>
  <si>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</si>
  <si>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</si>
  <si>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</si>
  <si>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</si>
  <si>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</si>
  <si>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</si>
  <si>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</si>
  <si>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</si>
  <si>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</si>
  <si>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</si>
  <si>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</si>
  <si>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</si>
  <si>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</si>
  <si>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</si>
  <si>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</si>
  <si>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</si>
  <si>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</si>
  <si>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</si>
  <si>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</si>
  <si>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</si>
  <si>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</si>
  <si>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</si>
  <si>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</si>
  <si>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</si>
  <si>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</si>
  <si>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</si>
  <si>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</si>
  <si>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</si>
  <si>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</si>
  <si>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</si>
  <si>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</si>
  <si>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</si>
  <si>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</si>
  <si>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</si>
  <si>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</si>
  <si>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</si>
  <si>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</si>
  <si>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</si>
  <si>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</si>
  <si>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</si>
  <si>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</si>
  <si>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</si>
  <si>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</si>
  <si>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</si>
  <si>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</si>
  <si>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</si>
  <si>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</si>
  <si>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</si>
  <si>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</si>
  <si>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</si>
  <si>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</si>
  <si>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</si>
  <si>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</si>
  <si>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</si>
  <si>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</si>
  <si>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</si>
  <si>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</si>
  <si>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</si>
  <si>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</si>
  <si>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</si>
  <si>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</si>
  <si>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</si>
  <si>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</si>
  <si>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</si>
  <si>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</si>
  <si>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</si>
  <si>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</si>
  <si>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</si>
  <si>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</si>
  <si>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</si>
  <si>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</si>
  <si>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</si>
  <si>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</si>
  <si>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</si>
  <si>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</si>
  <si>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</si>
  <si>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</si>
  <si>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</si>
  <si>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</si>
  <si>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</si>
  <si>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</si>
  <si>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</si>
  <si>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</si>
  <si>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</si>
  <si>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</si>
  <si>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</si>
  <si>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</si>
  <si>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</si>
  <si>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</si>
  <si>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</si>
  <si>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</si>
  <si>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</si>
  <si>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</si>
  <si>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</si>
  <si>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</si>
  <si>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</si>
  <si>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</si>
  <si>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</si>
  <si>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</si>
  <si>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</si>
  <si>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</si>
  <si>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</si>
  <si>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</si>
  <si>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</si>
  <si>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</si>
  <si>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</si>
  <si>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</si>
  <si>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</si>
  <si>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</si>
  <si>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</si>
  <si>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</si>
  <si>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</si>
  <si>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</si>
  <si>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</si>
  <si>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</si>
  <si>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</si>
  <si>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</si>
  <si>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</si>
  <si>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</si>
  <si>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</si>
  <si>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</si>
  <si>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</si>
  <si>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</si>
  <si>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</si>
  <si>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</si>
  <si>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</si>
  <si>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</si>
  <si>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</si>
  <si>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</si>
  <si>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</si>
  <si>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</si>
  <si>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</si>
  <si>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</si>
  <si>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</si>
  <si>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</si>
  <si>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</si>
  <si>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</si>
  <si>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</si>
  <si>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</si>
  <si>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</si>
  <si>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</si>
  <si>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</si>
  <si>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</si>
  <si>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</si>
  <si>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</si>
  <si>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</si>
  <si>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</si>
  <si>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</si>
  <si>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</si>
  <si>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</si>
  <si>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</si>
  <si>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</si>
  <si>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</si>
  <si>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</si>
  <si>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</si>
  <si>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</si>
  <si>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</si>
  <si>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</si>
  <si>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</si>
  <si>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</si>
  <si>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</si>
  <si>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</si>
  <si>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</si>
  <si>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</si>
  <si>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</si>
  <si>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</si>
  <si>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</si>
  <si>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</si>
  <si>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</si>
  <si>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</si>
  <si>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</si>
  <si>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</si>
  <si>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</si>
  <si>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</si>
  <si>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</si>
  <si>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</si>
  <si>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</si>
  <si>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</si>
  <si>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</si>
  <si>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</si>
  <si>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</si>
  <si>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</si>
  <si>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</si>
  <si>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</si>
  <si>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</si>
  <si>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</si>
  <si>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</si>
  <si>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</si>
  <si>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</si>
  <si>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</si>
  <si>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</si>
  <si>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</si>
  <si>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</si>
  <si>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</si>
  <si>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</si>
  <si>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</si>
  <si>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</si>
  <si>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</si>
  <si>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</si>
  <si>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</si>
  <si>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</si>
  <si>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</si>
  <si>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</si>
  <si>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</si>
  <si>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</si>
  <si>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</si>
  <si>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</si>
  <si>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</si>
  <si>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</si>
  <si>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</si>
  <si>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</si>
  <si>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</si>
  <si>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</si>
  <si>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</si>
  <si>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</si>
  <si>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</si>
  <si>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</si>
  <si>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</si>
  <si>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</si>
  <si>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</si>
  <si>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</si>
  <si>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</si>
  <si>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</si>
  <si>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</si>
  <si>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</si>
  <si>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</si>
  <si>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</si>
  <si>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</si>
  <si>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</si>
  <si>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</si>
  <si>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</si>
  <si>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</si>
  <si>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</si>
  <si>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</si>
  <si>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</si>
  <si>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</si>
  <si>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</si>
  <si>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</si>
  <si>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</si>
  <si>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</si>
  <si>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</si>
  <si>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</si>
  <si>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</si>
  <si>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</si>
  <si>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</si>
  <si>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</si>
  <si>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</si>
  <si>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</si>
  <si>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</si>
  <si>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</si>
  <si>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</si>
  <si>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</si>
  <si>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</si>
  <si>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</si>
  <si>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</si>
  <si>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</si>
  <si>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</si>
  <si>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</si>
  <si>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</si>
  <si>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</si>
  <si>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</si>
  <si>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</si>
  <si>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</si>
  <si>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</si>
  <si>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</si>
  <si>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</si>
  <si>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</si>
  <si>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</si>
  <si>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</si>
  <si>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</si>
  <si>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</si>
  <si>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</si>
  <si>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</si>
  <si>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</si>
  <si>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</si>
  <si>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</si>
  <si>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</si>
  <si>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</si>
  <si>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</si>
  <si>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</si>
  <si>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</si>
  <si>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</si>
  <si>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</si>
  <si>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</si>
  <si>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</si>
  <si>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</si>
  <si>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</si>
  <si>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</si>
  <si>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</si>
  <si>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</si>
  <si>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</si>
  <si>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</si>
  <si>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</si>
  <si>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</si>
  <si>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</si>
  <si>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</si>
  <si>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</si>
  <si>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</si>
  <si>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</si>
  <si>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</si>
  <si>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</si>
  <si>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</si>
  <si>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</si>
  <si>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200700</t>
  </si>
  <si>
    <t>308400</t>
  </si>
  <si>
    <t>10000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</si>
  <si>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</si>
  <si>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</si>
  <si>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</si>
  <si>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</si>
  <si>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</si>
  <si>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</si>
  <si>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</si>
  <si>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</si>
  <si>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</si>
  <si>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</si>
  <si>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</si>
  <si>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</si>
  <si>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</si>
  <si>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</si>
  <si>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</si>
  <si>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</si>
  <si>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</si>
  <si>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214598,65</t>
  </si>
  <si>
    <t>48875,40</t>
  </si>
  <si>
    <t>1086</t>
  </si>
  <si>
    <t>182 101 02010 01 3000 110</t>
  </si>
  <si>
    <t>2350</t>
  </si>
  <si>
    <t>на 1 июня 2017 г</t>
  </si>
  <si>
    <t>01.06.2017</t>
  </si>
  <si>
    <t>"02"  июня  2017  г</t>
  </si>
  <si>
    <t>147307,19</t>
  </si>
  <si>
    <t>5894,77</t>
  </si>
  <si>
    <t>-38545,77</t>
  </si>
  <si>
    <t>38545,77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</si>
  <si>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</si>
  <si>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</si>
  <si>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</si>
  <si>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</si>
  <si>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</si>
  <si>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</si>
  <si>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76300</t>
  </si>
  <si>
    <t>887902,53</t>
  </si>
  <si>
    <t>10360,78</t>
  </si>
  <si>
    <t>1229914,92</t>
  </si>
  <si>
    <t>-1229914,92</t>
  </si>
  <si>
    <t>-1268460,69</t>
  </si>
  <si>
    <t>951 202 49999 10 0000 151</t>
  </si>
  <si>
    <t>-7911659,48</t>
  </si>
  <si>
    <t>8126258,13</t>
  </si>
  <si>
    <t>-2728176,33</t>
  </si>
  <si>
    <t>2766722,10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</si>
</sst>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="120" zoomScaleSheetLayoutView="120" zoomScalePageLayoutView="0" workbookViewId="0" topLeftCell="B7">
      <selection activeCell="F55" sqref="F55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7" t="s">
        <v>9</v>
      </c>
      <c r="G3" s="208"/>
      <c r="H3" s="208"/>
      <c r="I3" s="209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0"/>
      <c r="G4" s="211"/>
      <c r="H4" s="211"/>
      <c r="I4" s="212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D12+D36+D41+D44+D45+D46+D48+D49+D50+D51+D54+D55+D70+D72+D73+D52+D53+D47</f>
        <v>8126258.130000001</v>
      </c>
      <c r="E10" s="79">
        <f>E12+E36+E41+E44+E45+E46+E48+E49+E50+E51+E54+E55+E70+E72+E73+E52+E47+E53</f>
        <v>8126258.130000001</v>
      </c>
      <c r="F10" s="79">
        <f>F12+F36+F41+F44+F45+F46+F48+F49+F50+F51+F54+F55+F70+F72+F73+F52+F47+F53</f>
        <v>2757851.55</v>
      </c>
      <c r="G10" s="42" t="s">
        <v>126</v>
      </c>
      <c r="H10" s="43" t="s">
        <v>359</v>
      </c>
      <c r="I10" s="44">
        <f>F10+H10</f>
        <v>3987766.4699999997</v>
      </c>
      <c r="J10" s="45">
        <f>D10-F10</f>
        <v>5368406.580000001</v>
      </c>
      <c r="K10" s="45">
        <f>E10-F10</f>
        <v>5368406.580000001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D19+D27+D28+D31+D33+D34+D35+D29</f>
        <v>3331839.17</v>
      </c>
      <c r="E12" s="79">
        <f>E19+E27+E28+E31+E33+E34+E35+E29</f>
        <v>3331839.17</v>
      </c>
      <c r="F12" s="51">
        <f>F19+F27+F28+F31+F33+F35+F34</f>
        <v>1214959.8800000001</v>
      </c>
      <c r="G12" s="46" t="s">
        <v>126</v>
      </c>
      <c r="H12" s="46" t="s">
        <v>126</v>
      </c>
      <c r="I12" s="44">
        <f aca="true" t="shared" si="0" ref="I12:I26">F12</f>
        <v>1214959.8800000001</v>
      </c>
      <c r="J12" s="45">
        <f aca="true" t="shared" si="1" ref="J12:J80">D12-F12</f>
        <v>2116879.29</v>
      </c>
      <c r="K12" s="45">
        <f aca="true" t="shared" si="2" ref="K12:K75">E12-F12</f>
        <v>2116879.29</v>
      </c>
    </row>
    <row r="13" spans="1:11" ht="16.5" customHeight="1">
      <c r="A13" s="39" t="s">
        <v>229</v>
      </c>
      <c r="B13" s="74"/>
      <c r="C13" s="51"/>
      <c r="D13" s="79">
        <f>D20+D21+D22+D23+D24+D25</f>
        <v>3167500</v>
      </c>
      <c r="E13" s="79">
        <f>E20+E21+E22+E23+E24+E25</f>
        <v>3167500</v>
      </c>
      <c r="F13" s="79">
        <f>F20+F21+F22+F23+F24+F25</f>
        <v>1081201.6300000001</v>
      </c>
      <c r="G13" s="46"/>
      <c r="H13" s="46"/>
      <c r="I13" s="44">
        <f>F13</f>
        <v>1081201.6300000001</v>
      </c>
      <c r="J13" s="45">
        <f t="shared" si="1"/>
        <v>2086298.3699999999</v>
      </c>
      <c r="K13" s="45">
        <f t="shared" si="2"/>
        <v>2086298.3699999999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3260439.17</v>
      </c>
      <c r="E19" s="79">
        <f>E20+E21+E22+E23+E24+E25+E26</f>
        <v>3260439.17</v>
      </c>
      <c r="F19" s="79">
        <f>F20+F21+F22+F23+F24+F25+F26</f>
        <v>1161282.11</v>
      </c>
      <c r="G19" s="46" t="s">
        <v>126</v>
      </c>
      <c r="H19" s="46" t="s">
        <v>126</v>
      </c>
      <c r="I19" s="44">
        <f>F19</f>
        <v>1161282.11</v>
      </c>
      <c r="J19" s="45">
        <f t="shared" si="1"/>
        <v>2099157.0599999996</v>
      </c>
      <c r="K19" s="45">
        <f t="shared" si="2"/>
        <v>2099157.0599999996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660418.89</v>
      </c>
      <c r="G20" s="46" t="s">
        <v>126</v>
      </c>
      <c r="H20" s="46" t="s">
        <v>126</v>
      </c>
      <c r="I20" s="48">
        <f>F20</f>
        <v>660418.89</v>
      </c>
      <c r="J20" s="201">
        <f t="shared" si="1"/>
        <v>1331281.1099999999</v>
      </c>
      <c r="K20" s="201">
        <f t="shared" si="2"/>
        <v>1331281.1099999999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318</v>
      </c>
      <c r="E21" s="80">
        <v>200700</v>
      </c>
      <c r="F21" s="52" t="s">
        <v>339</v>
      </c>
      <c r="G21" s="46" t="s">
        <v>126</v>
      </c>
      <c r="H21" s="46" t="s">
        <v>126</v>
      </c>
      <c r="I21" s="48" t="str">
        <f t="shared" si="0"/>
        <v>48875,40</v>
      </c>
      <c r="J21" s="201">
        <f t="shared" si="1"/>
        <v>151824.6</v>
      </c>
      <c r="K21" s="201">
        <f t="shared" si="2"/>
        <v>151824.6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222359.65</v>
      </c>
      <c r="G22" s="50" t="s">
        <v>126</v>
      </c>
      <c r="H22" s="50" t="s">
        <v>126</v>
      </c>
      <c r="I22" s="202">
        <f>F22</f>
        <v>222359.65</v>
      </c>
      <c r="J22" s="201">
        <f t="shared" si="1"/>
        <v>441140.35</v>
      </c>
      <c r="K22" s="201">
        <f t="shared" si="2"/>
        <v>441140.35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>
        <v>2040.5</v>
      </c>
      <c r="G23" s="46" t="s">
        <v>126</v>
      </c>
      <c r="H23" s="46" t="s">
        <v>126</v>
      </c>
      <c r="I23" s="48">
        <f t="shared" si="0"/>
        <v>2040.5</v>
      </c>
      <c r="J23" s="201">
        <f t="shared" si="1"/>
        <v>959.5</v>
      </c>
      <c r="K23" s="201">
        <f t="shared" si="2"/>
        <v>959.5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319</v>
      </c>
      <c r="E24" s="80">
        <v>308400</v>
      </c>
      <c r="F24" s="52" t="s">
        <v>346</v>
      </c>
      <c r="G24" s="43" t="s">
        <v>126</v>
      </c>
      <c r="H24" s="46" t="s">
        <v>126</v>
      </c>
      <c r="I24" s="48" t="str">
        <f t="shared" si="0"/>
        <v>147307,19</v>
      </c>
      <c r="J24" s="201">
        <f t="shared" si="1"/>
        <v>161092.81</v>
      </c>
      <c r="K24" s="201">
        <f t="shared" si="2"/>
        <v>161092.81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92939.17</v>
      </c>
      <c r="E26" s="80">
        <v>92939.17</v>
      </c>
      <c r="F26" s="80">
        <v>80080.48</v>
      </c>
      <c r="G26" s="46" t="s">
        <v>126</v>
      </c>
      <c r="H26" s="46" t="s">
        <v>126</v>
      </c>
      <c r="I26" s="48">
        <f t="shared" si="0"/>
        <v>80080.48</v>
      </c>
      <c r="J26" s="201">
        <f t="shared" si="1"/>
        <v>12858.690000000002</v>
      </c>
      <c r="K26" s="201">
        <f t="shared" si="2"/>
        <v>12858.690000000002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4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330</v>
      </c>
      <c r="B29" s="28">
        <v>851</v>
      </c>
      <c r="C29" s="52" t="s">
        <v>333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331</v>
      </c>
      <c r="B30" s="28">
        <v>870</v>
      </c>
      <c r="C30" s="52" t="s">
        <v>332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81.75" customHeight="1">
      <c r="A31" s="36" t="s">
        <v>273</v>
      </c>
      <c r="B31" s="28">
        <v>244</v>
      </c>
      <c r="C31" s="52" t="s">
        <v>274</v>
      </c>
      <c r="D31" s="80">
        <v>13000</v>
      </c>
      <c r="E31" s="80">
        <v>13000</v>
      </c>
      <c r="F31" s="80">
        <v>1000</v>
      </c>
      <c r="G31" s="46" t="s">
        <v>126</v>
      </c>
      <c r="H31" s="46" t="s">
        <v>126</v>
      </c>
      <c r="I31" s="46">
        <f t="shared" si="3"/>
        <v>1000</v>
      </c>
      <c r="J31" s="201">
        <f t="shared" si="1"/>
        <v>12000</v>
      </c>
      <c r="K31" s="201">
        <f t="shared" si="2"/>
        <v>12000</v>
      </c>
    </row>
    <row r="32" spans="1:11" ht="21.75" customHeight="1" hidden="1">
      <c r="A32" s="36" t="s">
        <v>160</v>
      </c>
      <c r="B32" s="28">
        <v>851</v>
      </c>
      <c r="C32" s="52" t="s">
        <v>292</v>
      </c>
      <c r="D32" s="80">
        <v>0</v>
      </c>
      <c r="E32" s="80">
        <v>0</v>
      </c>
      <c r="F32" s="80">
        <v>0</v>
      </c>
      <c r="G32" s="46" t="s">
        <v>126</v>
      </c>
      <c r="H32" s="46" t="s">
        <v>126</v>
      </c>
      <c r="I32" s="48">
        <f t="shared" si="3"/>
        <v>0</v>
      </c>
      <c r="J32" s="201">
        <f>D32-F32</f>
        <v>0</v>
      </c>
      <c r="K32" s="201">
        <f>E32-F32</f>
        <v>0</v>
      </c>
    </row>
    <row r="33" spans="1:11" ht="16.5" customHeight="1">
      <c r="A33" s="36" t="s">
        <v>179</v>
      </c>
      <c r="B33" s="28">
        <v>851</v>
      </c>
      <c r="C33" s="52" t="s">
        <v>180</v>
      </c>
      <c r="D33" s="80">
        <v>46050</v>
      </c>
      <c r="E33" s="80">
        <v>46050</v>
      </c>
      <c r="F33" s="80">
        <v>45697</v>
      </c>
      <c r="G33" s="46" t="s">
        <v>126</v>
      </c>
      <c r="H33" s="46" t="s">
        <v>126</v>
      </c>
      <c r="I33" s="48">
        <f t="shared" si="3"/>
        <v>45697</v>
      </c>
      <c r="J33" s="201">
        <f t="shared" si="1"/>
        <v>353</v>
      </c>
      <c r="K33" s="201">
        <f t="shared" si="2"/>
        <v>353</v>
      </c>
    </row>
    <row r="34" spans="1:11" ht="15" customHeight="1">
      <c r="A34" s="36" t="s">
        <v>181</v>
      </c>
      <c r="B34" s="28">
        <v>852</v>
      </c>
      <c r="C34" s="52" t="s">
        <v>182</v>
      </c>
      <c r="D34" s="52" t="s">
        <v>342</v>
      </c>
      <c r="E34" s="80">
        <v>2350</v>
      </c>
      <c r="F34" s="52" t="s">
        <v>340</v>
      </c>
      <c r="G34" s="46" t="s">
        <v>126</v>
      </c>
      <c r="H34" s="46" t="s">
        <v>126</v>
      </c>
      <c r="I34" s="48" t="str">
        <f t="shared" si="3"/>
        <v>1086</v>
      </c>
      <c r="J34" s="201">
        <f>D34-F34</f>
        <v>1264</v>
      </c>
      <c r="K34" s="201">
        <f>J34</f>
        <v>1264</v>
      </c>
    </row>
    <row r="35" spans="1:11" ht="13.5" customHeight="1">
      <c r="A35" s="36" t="s">
        <v>183</v>
      </c>
      <c r="B35" s="28">
        <v>853</v>
      </c>
      <c r="C35" s="52" t="s">
        <v>184</v>
      </c>
      <c r="D35" s="52" t="s">
        <v>320</v>
      </c>
      <c r="E35" s="80">
        <v>10000</v>
      </c>
      <c r="F35" s="52" t="s">
        <v>347</v>
      </c>
      <c r="G35" s="46" t="s">
        <v>126</v>
      </c>
      <c r="H35" s="46" t="s">
        <v>126</v>
      </c>
      <c r="I35" s="48">
        <v>5894.77</v>
      </c>
      <c r="J35" s="201">
        <f t="shared" si="1"/>
        <v>4105.23</v>
      </c>
      <c r="K35" s="201">
        <v>1592.86</v>
      </c>
    </row>
    <row r="36" spans="1:11" ht="47.25" customHeight="1">
      <c r="A36" s="39" t="s">
        <v>186</v>
      </c>
      <c r="B36" s="31" t="s">
        <v>185</v>
      </c>
      <c r="C36" s="51" t="s">
        <v>187</v>
      </c>
      <c r="D36" s="79">
        <f>D37+D38+D39</f>
        <v>173300</v>
      </c>
      <c r="E36" s="79">
        <f>E37+E38+E39</f>
        <v>173300</v>
      </c>
      <c r="F36" s="79">
        <f>F37+F38</f>
        <v>56157.14</v>
      </c>
      <c r="G36" s="46" t="s">
        <v>126</v>
      </c>
      <c r="H36" s="46" t="s">
        <v>126</v>
      </c>
      <c r="I36" s="44">
        <f>F36</f>
        <v>56157.14</v>
      </c>
      <c r="J36" s="45">
        <f t="shared" si="1"/>
        <v>117142.86</v>
      </c>
      <c r="K36" s="45">
        <f t="shared" si="2"/>
        <v>117142.86</v>
      </c>
    </row>
    <row r="37" spans="1:11" ht="29.25" customHeight="1">
      <c r="A37" s="36" t="s">
        <v>158</v>
      </c>
      <c r="B37" s="28">
        <v>121</v>
      </c>
      <c r="C37" s="52" t="s">
        <v>188</v>
      </c>
      <c r="D37" s="80">
        <v>133100</v>
      </c>
      <c r="E37" s="80">
        <v>133100</v>
      </c>
      <c r="F37" s="80">
        <v>43943.3</v>
      </c>
      <c r="G37" s="46" t="s">
        <v>126</v>
      </c>
      <c r="H37" s="46" t="s">
        <v>126</v>
      </c>
      <c r="I37" s="206">
        <v>43943.3</v>
      </c>
      <c r="J37" s="201">
        <f t="shared" si="1"/>
        <v>89156.7</v>
      </c>
      <c r="K37" s="201">
        <f t="shared" si="2"/>
        <v>89156.7</v>
      </c>
    </row>
    <row r="38" spans="1:11" ht="37.5" customHeight="1">
      <c r="A38" s="36" t="s">
        <v>163</v>
      </c>
      <c r="B38" s="28">
        <v>129</v>
      </c>
      <c r="C38" s="52" t="s">
        <v>189</v>
      </c>
      <c r="D38" s="52" t="s">
        <v>321</v>
      </c>
      <c r="E38" s="80">
        <v>40200</v>
      </c>
      <c r="F38" s="80">
        <v>12213.84</v>
      </c>
      <c r="G38" s="46" t="s">
        <v>126</v>
      </c>
      <c r="H38" s="46" t="s">
        <v>126</v>
      </c>
      <c r="I38" s="203">
        <v>12213.84</v>
      </c>
      <c r="J38" s="201">
        <f t="shared" si="1"/>
        <v>27986.16</v>
      </c>
      <c r="K38" s="201">
        <f t="shared" si="2"/>
        <v>27986.16</v>
      </c>
    </row>
    <row r="39" spans="1:11" ht="29.25" customHeight="1">
      <c r="A39" s="36" t="s">
        <v>170</v>
      </c>
      <c r="B39" s="24" t="s">
        <v>171</v>
      </c>
      <c r="C39" s="52" t="s">
        <v>311</v>
      </c>
      <c r="D39" s="80">
        <v>0</v>
      </c>
      <c r="E39" s="80">
        <v>0</v>
      </c>
      <c r="F39" s="80" t="s">
        <v>126</v>
      </c>
      <c r="G39" s="46" t="s">
        <v>126</v>
      </c>
      <c r="H39" s="46" t="s">
        <v>126</v>
      </c>
      <c r="I39" s="48" t="str">
        <f>F39</f>
        <v>-</v>
      </c>
      <c r="J39" s="201" t="e">
        <f>D39-F39</f>
        <v>#VALUE!</v>
      </c>
      <c r="K39" s="201" t="e">
        <f>E39-F39</f>
        <v>#VALUE!</v>
      </c>
    </row>
    <row r="40" spans="1:11" ht="69.75" customHeight="1" hidden="1">
      <c r="A40" s="36" t="s">
        <v>214</v>
      </c>
      <c r="B40" s="24" t="s">
        <v>191</v>
      </c>
      <c r="C40" s="52" t="s">
        <v>268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1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213</v>
      </c>
      <c r="B41" s="24" t="s">
        <v>171</v>
      </c>
      <c r="C41" s="52" t="s">
        <v>322</v>
      </c>
      <c r="D41" s="80">
        <v>47600</v>
      </c>
      <c r="E41" s="80">
        <v>47600</v>
      </c>
      <c r="F41" s="79">
        <v>28470</v>
      </c>
      <c r="G41" s="46" t="s">
        <v>126</v>
      </c>
      <c r="H41" s="46" t="s">
        <v>126</v>
      </c>
      <c r="I41" s="48">
        <f t="shared" si="4"/>
        <v>28470</v>
      </c>
      <c r="J41" s="201">
        <f t="shared" si="1"/>
        <v>19130</v>
      </c>
      <c r="K41" s="201">
        <f t="shared" si="2"/>
        <v>19130</v>
      </c>
    </row>
    <row r="42" spans="1:11" ht="84" customHeight="1" hidden="1">
      <c r="A42" s="36" t="s">
        <v>276</v>
      </c>
      <c r="B42" s="24" t="s">
        <v>171</v>
      </c>
      <c r="C42" s="52" t="s">
        <v>275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278</v>
      </c>
      <c r="B43" s="24" t="s">
        <v>171</v>
      </c>
      <c r="C43" s="52" t="s">
        <v>277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69.75" customHeight="1">
      <c r="A44" s="36" t="s">
        <v>212</v>
      </c>
      <c r="B44" s="24" t="s">
        <v>171</v>
      </c>
      <c r="C44" s="52" t="s">
        <v>192</v>
      </c>
      <c r="D44" s="80">
        <v>1131159.48</v>
      </c>
      <c r="E44" s="80">
        <v>1131159.48</v>
      </c>
      <c r="F44" s="80">
        <v>0</v>
      </c>
      <c r="G44" s="46" t="s">
        <v>126</v>
      </c>
      <c r="H44" s="46" t="s">
        <v>126</v>
      </c>
      <c r="I44" s="48">
        <f t="shared" si="4"/>
        <v>0</v>
      </c>
      <c r="J44" s="201">
        <f t="shared" si="1"/>
        <v>1131159.48</v>
      </c>
      <c r="K44" s="201">
        <f t="shared" si="2"/>
        <v>1131159.48</v>
      </c>
    </row>
    <row r="45" spans="1:11" ht="69" customHeight="1">
      <c r="A45" s="36" t="s">
        <v>217</v>
      </c>
      <c r="B45" s="24" t="s">
        <v>171</v>
      </c>
      <c r="C45" s="52" t="s">
        <v>193</v>
      </c>
      <c r="D45" s="80">
        <v>144100</v>
      </c>
      <c r="E45" s="80">
        <v>144100</v>
      </c>
      <c r="F45" s="80">
        <v>0</v>
      </c>
      <c r="G45" s="46" t="s">
        <v>126</v>
      </c>
      <c r="H45" s="46" t="s">
        <v>126</v>
      </c>
      <c r="I45" s="48">
        <f t="shared" si="4"/>
        <v>0</v>
      </c>
      <c r="J45" s="201">
        <f t="shared" si="1"/>
        <v>144100</v>
      </c>
      <c r="K45" s="201">
        <f t="shared" si="2"/>
        <v>144100</v>
      </c>
    </row>
    <row r="46" spans="1:11" ht="72" customHeight="1">
      <c r="A46" s="36" t="s">
        <v>211</v>
      </c>
      <c r="B46" s="24" t="s">
        <v>171</v>
      </c>
      <c r="C46" s="52" t="s">
        <v>194</v>
      </c>
      <c r="D46" s="80">
        <v>9700</v>
      </c>
      <c r="E46" s="80">
        <v>9700</v>
      </c>
      <c r="F46" s="80">
        <v>0</v>
      </c>
      <c r="G46" s="46" t="s">
        <v>126</v>
      </c>
      <c r="H46" s="46" t="s">
        <v>126</v>
      </c>
      <c r="I46" s="46">
        <f t="shared" si="4"/>
        <v>0</v>
      </c>
      <c r="J46" s="201">
        <f t="shared" si="1"/>
        <v>9700</v>
      </c>
      <c r="K46" s="201">
        <f t="shared" si="2"/>
        <v>9700</v>
      </c>
    </row>
    <row r="47" spans="1:11" ht="57" customHeight="1">
      <c r="A47" s="205" t="s">
        <v>334</v>
      </c>
      <c r="B47" s="24" t="s">
        <v>191</v>
      </c>
      <c r="C47" s="52" t="s">
        <v>335</v>
      </c>
      <c r="D47" s="80">
        <v>260459.48</v>
      </c>
      <c r="E47" s="80">
        <v>260459.48</v>
      </c>
      <c r="F47" s="80">
        <v>260459.48</v>
      </c>
      <c r="G47" s="46" t="s">
        <v>126</v>
      </c>
      <c r="H47" s="46" t="s">
        <v>126</v>
      </c>
      <c r="I47" s="48">
        <f>F47</f>
        <v>260459.48</v>
      </c>
      <c r="J47" s="201">
        <f>D47-F47</f>
        <v>0</v>
      </c>
      <c r="K47" s="201">
        <f>E47-F47</f>
        <v>0</v>
      </c>
    </row>
    <row r="48" spans="1:11" ht="84.75" customHeight="1">
      <c r="A48" s="205" t="s">
        <v>327</v>
      </c>
      <c r="B48" s="24" t="s">
        <v>171</v>
      </c>
      <c r="C48" s="52" t="s">
        <v>328</v>
      </c>
      <c r="D48" s="80">
        <v>16000</v>
      </c>
      <c r="E48" s="80">
        <v>16000</v>
      </c>
      <c r="F48" s="80">
        <v>0</v>
      </c>
      <c r="G48" s="46" t="s">
        <v>126</v>
      </c>
      <c r="H48" s="46" t="s">
        <v>126</v>
      </c>
      <c r="I48" s="48">
        <f>F48</f>
        <v>0</v>
      </c>
      <c r="J48" s="201">
        <f>D48-F48</f>
        <v>16000</v>
      </c>
      <c r="K48" s="201">
        <f>E48-F48</f>
        <v>16000</v>
      </c>
    </row>
    <row r="49" spans="1:11" ht="91.5" customHeight="1">
      <c r="A49" s="36" t="s">
        <v>210</v>
      </c>
      <c r="B49" s="24" t="s">
        <v>171</v>
      </c>
      <c r="C49" s="52" t="s">
        <v>195</v>
      </c>
      <c r="D49" s="80">
        <v>75000</v>
      </c>
      <c r="E49" s="80">
        <v>75000</v>
      </c>
      <c r="F49" s="80">
        <v>36121.89</v>
      </c>
      <c r="G49" s="46" t="s">
        <v>126</v>
      </c>
      <c r="H49" s="46" t="s">
        <v>126</v>
      </c>
      <c r="I49" s="48">
        <f t="shared" si="4"/>
        <v>36121.89</v>
      </c>
      <c r="J49" s="201">
        <f t="shared" si="1"/>
        <v>38878.11</v>
      </c>
      <c r="K49" s="201">
        <f t="shared" si="2"/>
        <v>38878.11</v>
      </c>
    </row>
    <row r="50" spans="1:11" ht="78.75" customHeight="1">
      <c r="A50" s="36" t="s">
        <v>209</v>
      </c>
      <c r="B50" s="24" t="s">
        <v>171</v>
      </c>
      <c r="C50" s="52" t="s">
        <v>269</v>
      </c>
      <c r="D50" s="80">
        <v>25100</v>
      </c>
      <c r="E50" s="80">
        <v>25100</v>
      </c>
      <c r="F50" s="80">
        <v>24155.55</v>
      </c>
      <c r="G50" s="46" t="s">
        <v>126</v>
      </c>
      <c r="H50" s="46" t="s">
        <v>126</v>
      </c>
      <c r="I50" s="48">
        <f t="shared" si="4"/>
        <v>24155.55</v>
      </c>
      <c r="J50" s="201">
        <f t="shared" si="1"/>
        <v>944.4500000000007</v>
      </c>
      <c r="K50" s="201">
        <f t="shared" si="2"/>
        <v>944.4500000000007</v>
      </c>
    </row>
    <row r="51" spans="1:11" ht="80.25" customHeight="1">
      <c r="A51" s="36" t="s">
        <v>326</v>
      </c>
      <c r="B51" s="24" t="s">
        <v>171</v>
      </c>
      <c r="C51" s="52" t="s">
        <v>323</v>
      </c>
      <c r="D51" s="80">
        <v>10000</v>
      </c>
      <c r="E51" s="80">
        <v>10000</v>
      </c>
      <c r="F51" s="80">
        <v>0</v>
      </c>
      <c r="G51" s="46" t="s">
        <v>126</v>
      </c>
      <c r="H51" s="46" t="s">
        <v>126</v>
      </c>
      <c r="I51" s="48">
        <f t="shared" si="4"/>
        <v>0</v>
      </c>
      <c r="J51" s="201">
        <f t="shared" si="1"/>
        <v>10000</v>
      </c>
      <c r="K51" s="201">
        <f t="shared" si="2"/>
        <v>10000</v>
      </c>
    </row>
    <row r="52" spans="1:11" ht="80.25" customHeight="1">
      <c r="A52" s="36" t="s">
        <v>325</v>
      </c>
      <c r="B52" s="24" t="s">
        <v>171</v>
      </c>
      <c r="C52" s="52" t="s">
        <v>324</v>
      </c>
      <c r="D52" s="80">
        <v>5000</v>
      </c>
      <c r="E52" s="80">
        <v>5000</v>
      </c>
      <c r="F52" s="80">
        <v>0</v>
      </c>
      <c r="G52" s="46" t="s">
        <v>126</v>
      </c>
      <c r="H52" s="46" t="s">
        <v>126</v>
      </c>
      <c r="I52" s="48">
        <f>F52</f>
        <v>0</v>
      </c>
      <c r="J52" s="201">
        <f>D52-F52</f>
        <v>5000</v>
      </c>
      <c r="K52" s="201">
        <f>E52-F52</f>
        <v>5000</v>
      </c>
    </row>
    <row r="53" spans="1:11" ht="48" customHeight="1">
      <c r="A53" s="36" t="s">
        <v>336</v>
      </c>
      <c r="B53" s="24" t="s">
        <v>171</v>
      </c>
      <c r="C53" s="52" t="s">
        <v>337</v>
      </c>
      <c r="D53" s="80">
        <v>21900</v>
      </c>
      <c r="E53" s="80">
        <v>21900</v>
      </c>
      <c r="F53" s="80">
        <v>12720</v>
      </c>
      <c r="G53" s="46" t="s">
        <v>126</v>
      </c>
      <c r="H53" s="46" t="s">
        <v>126</v>
      </c>
      <c r="I53" s="80">
        <v>12720</v>
      </c>
      <c r="J53" s="201">
        <f>D53-F53</f>
        <v>9180</v>
      </c>
      <c r="K53" s="201">
        <f>E53-F53</f>
        <v>9180</v>
      </c>
    </row>
    <row r="54" spans="1:11" ht="92.25" customHeight="1">
      <c r="A54" s="36" t="s">
        <v>208</v>
      </c>
      <c r="B54" s="24" t="s">
        <v>161</v>
      </c>
      <c r="C54" s="52" t="s">
        <v>270</v>
      </c>
      <c r="D54" s="80">
        <v>11000</v>
      </c>
      <c r="E54" s="80">
        <v>11000</v>
      </c>
      <c r="F54" s="80">
        <v>0</v>
      </c>
      <c r="G54" s="46" t="s">
        <v>126</v>
      </c>
      <c r="H54" s="46" t="s">
        <v>126</v>
      </c>
      <c r="I54" s="48">
        <f>F54</f>
        <v>0</v>
      </c>
      <c r="J54" s="201">
        <f t="shared" si="1"/>
        <v>11000</v>
      </c>
      <c r="K54" s="201">
        <f t="shared" si="2"/>
        <v>11000</v>
      </c>
    </row>
    <row r="55" spans="1:11" ht="71.25" customHeight="1">
      <c r="A55" s="36" t="s">
        <v>205</v>
      </c>
      <c r="B55" s="24" t="s">
        <v>197</v>
      </c>
      <c r="C55" s="52" t="s">
        <v>196</v>
      </c>
      <c r="D55" s="80">
        <v>2637200</v>
      </c>
      <c r="E55" s="80">
        <v>2637200</v>
      </c>
      <c r="F55" s="80">
        <v>1038269.04</v>
      </c>
      <c r="G55" s="46" t="s">
        <v>126</v>
      </c>
      <c r="H55" s="46" t="s">
        <v>126</v>
      </c>
      <c r="I55" s="80">
        <v>1038269.04</v>
      </c>
      <c r="J55" s="201">
        <f t="shared" si="1"/>
        <v>1598930.96</v>
      </c>
      <c r="K55" s="201">
        <f t="shared" si="2"/>
        <v>1598930.96</v>
      </c>
    </row>
    <row r="56" spans="1:11" ht="51.75" customHeight="1" hidden="1">
      <c r="A56" s="36" t="s">
        <v>286</v>
      </c>
      <c r="B56" s="24" t="s">
        <v>197</v>
      </c>
      <c r="C56" s="52" t="s">
        <v>307</v>
      </c>
      <c r="D56" s="80">
        <v>3137400</v>
      </c>
      <c r="E56" s="80">
        <v>3137400</v>
      </c>
      <c r="F56" s="80">
        <v>3077729</v>
      </c>
      <c r="G56" s="46" t="s">
        <v>126</v>
      </c>
      <c r="H56" s="46" t="s">
        <v>126</v>
      </c>
      <c r="I56" s="203">
        <v>3077729</v>
      </c>
      <c r="J56" s="201">
        <f aca="true" t="shared" si="5" ref="J56:J61">D56-F56</f>
        <v>59671</v>
      </c>
      <c r="K56" s="201">
        <f>E56-F56</f>
        <v>59671</v>
      </c>
    </row>
    <row r="57" spans="1:11" ht="51.75" customHeight="1" hidden="1">
      <c r="A57" s="36" t="s">
        <v>286</v>
      </c>
      <c r="B57" s="24" t="s">
        <v>197</v>
      </c>
      <c r="C57" s="52" t="s">
        <v>308</v>
      </c>
      <c r="D57" s="80">
        <v>197700</v>
      </c>
      <c r="E57" s="80">
        <v>197700</v>
      </c>
      <c r="F57" s="80">
        <v>0</v>
      </c>
      <c r="G57" s="46" t="s">
        <v>126</v>
      </c>
      <c r="H57" s="46" t="s">
        <v>126</v>
      </c>
      <c r="I57" s="203">
        <v>0</v>
      </c>
      <c r="J57" s="201">
        <f t="shared" si="5"/>
        <v>197700</v>
      </c>
      <c r="K57" s="201">
        <f>E57-F57</f>
        <v>197700</v>
      </c>
    </row>
    <row r="58" spans="1:11" ht="60.75" customHeight="1" hidden="1">
      <c r="A58" s="36" t="s">
        <v>280</v>
      </c>
      <c r="B58" s="24"/>
      <c r="C58" s="52" t="s">
        <v>279</v>
      </c>
      <c r="D58" s="80">
        <v>2242500</v>
      </c>
      <c r="E58" s="80">
        <f>D58</f>
        <v>2242500</v>
      </c>
      <c r="F58" s="80">
        <v>2242497</v>
      </c>
      <c r="G58" s="46"/>
      <c r="H58" s="46"/>
      <c r="I58" s="203">
        <v>2242497</v>
      </c>
      <c r="J58" s="201">
        <f t="shared" si="5"/>
        <v>3</v>
      </c>
      <c r="K58" s="201"/>
    </row>
    <row r="59" spans="1:11" ht="51.75" customHeight="1" hidden="1">
      <c r="A59" s="36" t="s">
        <v>286</v>
      </c>
      <c r="B59" s="24" t="s">
        <v>197</v>
      </c>
      <c r="C59" s="52" t="s">
        <v>285</v>
      </c>
      <c r="D59" s="80">
        <v>452300</v>
      </c>
      <c r="E59" s="80">
        <v>452300</v>
      </c>
      <c r="F59" s="80">
        <v>451611.51</v>
      </c>
      <c r="G59" s="46" t="s">
        <v>126</v>
      </c>
      <c r="H59" s="46" t="s">
        <v>126</v>
      </c>
      <c r="I59" s="203">
        <v>451611.51</v>
      </c>
      <c r="J59" s="201">
        <f t="shared" si="5"/>
        <v>688.4899999999907</v>
      </c>
      <c r="K59" s="201">
        <f>E59-F59</f>
        <v>688.4899999999907</v>
      </c>
    </row>
    <row r="60" spans="1:11" ht="51.75" customHeight="1" hidden="1">
      <c r="A60" s="36" t="s">
        <v>297</v>
      </c>
      <c r="B60" s="24" t="s">
        <v>197</v>
      </c>
      <c r="C60" s="52" t="s">
        <v>293</v>
      </c>
      <c r="D60" s="80">
        <v>248000</v>
      </c>
      <c r="E60" s="80">
        <v>248000</v>
      </c>
      <c r="F60" s="80">
        <v>0</v>
      </c>
      <c r="G60" s="46" t="s">
        <v>126</v>
      </c>
      <c r="H60" s="46" t="s">
        <v>126</v>
      </c>
      <c r="I60" s="203">
        <v>0</v>
      </c>
      <c r="J60" s="201">
        <f t="shared" si="5"/>
        <v>248000</v>
      </c>
      <c r="K60" s="201">
        <f>E60-F60</f>
        <v>248000</v>
      </c>
    </row>
    <row r="61" spans="1:11" ht="51.75" customHeight="1" hidden="1">
      <c r="A61" s="36" t="s">
        <v>286</v>
      </c>
      <c r="B61" s="24" t="s">
        <v>197</v>
      </c>
      <c r="C61" s="52" t="s">
        <v>294</v>
      </c>
      <c r="D61" s="80">
        <v>100000</v>
      </c>
      <c r="E61" s="80">
        <v>100000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100000</v>
      </c>
      <c r="K61" s="201">
        <f>E61-F61</f>
        <v>100000</v>
      </c>
    </row>
    <row r="62" spans="1:11" ht="63.75" customHeight="1" hidden="1">
      <c r="A62" s="204" t="s">
        <v>281</v>
      </c>
      <c r="B62" s="28">
        <v>243</v>
      </c>
      <c r="C62" s="52" t="s">
        <v>206</v>
      </c>
      <c r="D62" s="80">
        <v>7626600</v>
      </c>
      <c r="E62" s="80">
        <f>D62</f>
        <v>7626600</v>
      </c>
      <c r="F62" s="80">
        <v>7626600</v>
      </c>
      <c r="G62" s="46" t="s">
        <v>126</v>
      </c>
      <c r="H62" s="46" t="s">
        <v>126</v>
      </c>
      <c r="I62" s="46">
        <f>F62</f>
        <v>7626600</v>
      </c>
      <c r="J62" s="201">
        <f t="shared" si="1"/>
        <v>0</v>
      </c>
      <c r="K62" s="201">
        <f t="shared" si="2"/>
        <v>0</v>
      </c>
    </row>
    <row r="63" spans="1:11" ht="51.75" customHeight="1" hidden="1">
      <c r="A63" s="36" t="s">
        <v>297</v>
      </c>
      <c r="B63" s="24" t="s">
        <v>197</v>
      </c>
      <c r="C63" s="52" t="s">
        <v>303</v>
      </c>
      <c r="D63" s="80">
        <v>119100</v>
      </c>
      <c r="E63" s="80">
        <v>119100</v>
      </c>
      <c r="F63" s="80">
        <v>119100</v>
      </c>
      <c r="G63" s="46" t="s">
        <v>126</v>
      </c>
      <c r="H63" s="46" t="s">
        <v>126</v>
      </c>
      <c r="I63" s="203">
        <v>119100</v>
      </c>
      <c r="J63" s="201">
        <f>D63-F63</f>
        <v>0</v>
      </c>
      <c r="K63" s="201">
        <f>E63-F63</f>
        <v>0</v>
      </c>
    </row>
    <row r="64" spans="1:11" ht="71.25" customHeight="1" hidden="1">
      <c r="A64" s="36" t="s">
        <v>298</v>
      </c>
      <c r="B64" s="24" t="s">
        <v>197</v>
      </c>
      <c r="C64" s="52" t="s">
        <v>296</v>
      </c>
      <c r="D64" s="80">
        <v>252000</v>
      </c>
      <c r="E64" s="80">
        <v>252000</v>
      </c>
      <c r="F64" s="80">
        <v>252000</v>
      </c>
      <c r="G64" s="46" t="s">
        <v>126</v>
      </c>
      <c r="H64" s="46" t="s">
        <v>126</v>
      </c>
      <c r="I64" s="46">
        <f>F64</f>
        <v>252000</v>
      </c>
      <c r="J64" s="201">
        <f>D64-F64</f>
        <v>0</v>
      </c>
      <c r="K64" s="201">
        <f>E64-F64</f>
        <v>0</v>
      </c>
    </row>
    <row r="65" spans="1:11" ht="58.5" customHeight="1" hidden="1">
      <c r="A65" s="36" t="s">
        <v>299</v>
      </c>
      <c r="B65" s="31" t="s">
        <v>198</v>
      </c>
      <c r="C65" s="52" t="s">
        <v>207</v>
      </c>
      <c r="D65" s="80">
        <v>512800</v>
      </c>
      <c r="E65" s="80">
        <f>D65</f>
        <v>512800</v>
      </c>
      <c r="F65" s="80">
        <v>512781</v>
      </c>
      <c r="G65" s="46" t="s">
        <v>126</v>
      </c>
      <c r="H65" s="46" t="s">
        <v>126</v>
      </c>
      <c r="I65" s="46">
        <f>F65</f>
        <v>512781</v>
      </c>
      <c r="J65" s="201">
        <f t="shared" si="1"/>
        <v>19</v>
      </c>
      <c r="K65" s="201">
        <f t="shared" si="2"/>
        <v>19</v>
      </c>
    </row>
    <row r="66" spans="1:11" ht="24" customHeight="1" hidden="1">
      <c r="A66" s="36" t="s">
        <v>290</v>
      </c>
      <c r="B66" s="31" t="s">
        <v>288</v>
      </c>
      <c r="C66" s="52" t="s">
        <v>289</v>
      </c>
      <c r="D66" s="80">
        <v>100000</v>
      </c>
      <c r="E66" s="80">
        <f>D66</f>
        <v>100000</v>
      </c>
      <c r="F66" s="80">
        <v>100000</v>
      </c>
      <c r="G66" s="46"/>
      <c r="H66" s="46"/>
      <c r="I66" s="46" t="s">
        <v>301</v>
      </c>
      <c r="J66" s="201">
        <f t="shared" si="1"/>
        <v>0</v>
      </c>
      <c r="K66" s="201">
        <f t="shared" si="2"/>
        <v>0</v>
      </c>
    </row>
    <row r="67" spans="1:11" ht="51.75" customHeight="1" hidden="1">
      <c r="A67" s="36" t="s">
        <v>297</v>
      </c>
      <c r="B67" s="24" t="s">
        <v>197</v>
      </c>
      <c r="C67" s="52" t="s">
        <v>302</v>
      </c>
      <c r="D67" s="80">
        <v>8100</v>
      </c>
      <c r="E67" s="80">
        <v>8100</v>
      </c>
      <c r="F67" s="80">
        <v>8100</v>
      </c>
      <c r="G67" s="46" t="s">
        <v>126</v>
      </c>
      <c r="H67" s="46" t="s">
        <v>126</v>
      </c>
      <c r="I67" s="203">
        <v>8100</v>
      </c>
      <c r="J67" s="201">
        <f>D67-F67</f>
        <v>0</v>
      </c>
      <c r="K67" s="201">
        <f>E67-F67</f>
        <v>0</v>
      </c>
    </row>
    <row r="68" spans="1:11" ht="71.25" customHeight="1" hidden="1">
      <c r="A68" s="36" t="s">
        <v>300</v>
      </c>
      <c r="B68" s="24" t="s">
        <v>197</v>
      </c>
      <c r="C68" s="52" t="s">
        <v>295</v>
      </c>
      <c r="D68" s="80">
        <v>17000</v>
      </c>
      <c r="E68" s="80">
        <v>17000</v>
      </c>
      <c r="F68" s="80">
        <v>17000</v>
      </c>
      <c r="G68" s="46" t="s">
        <v>126</v>
      </c>
      <c r="H68" s="46" t="s">
        <v>126</v>
      </c>
      <c r="I68" s="80">
        <v>17000</v>
      </c>
      <c r="J68" s="201">
        <f>D68-F68</f>
        <v>0</v>
      </c>
      <c r="K68" s="201">
        <f>E68-F68</f>
        <v>0</v>
      </c>
    </row>
    <row r="69" spans="1:11" ht="78.75" customHeight="1" hidden="1">
      <c r="A69" s="36" t="s">
        <v>204</v>
      </c>
      <c r="B69" s="28">
        <v>244</v>
      </c>
      <c r="C69" s="52" t="s">
        <v>291</v>
      </c>
      <c r="D69" s="80">
        <v>50000</v>
      </c>
      <c r="E69" s="80">
        <v>50000</v>
      </c>
      <c r="F69" s="80">
        <v>50000</v>
      </c>
      <c r="G69" s="46" t="s">
        <v>126</v>
      </c>
      <c r="H69" s="46" t="s">
        <v>126</v>
      </c>
      <c r="I69" s="46">
        <f>F69</f>
        <v>50000</v>
      </c>
      <c r="J69" s="201">
        <f t="shared" si="1"/>
        <v>0</v>
      </c>
      <c r="K69" s="201">
        <f t="shared" si="2"/>
        <v>0</v>
      </c>
    </row>
    <row r="70" spans="1:11" ht="78.75" customHeight="1">
      <c r="A70" s="36" t="s">
        <v>204</v>
      </c>
      <c r="B70" s="28">
        <v>244</v>
      </c>
      <c r="C70" s="52" t="s">
        <v>199</v>
      </c>
      <c r="D70" s="80">
        <v>10900</v>
      </c>
      <c r="E70" s="80">
        <v>10900</v>
      </c>
      <c r="F70" s="80">
        <v>0</v>
      </c>
      <c r="G70" s="46" t="s">
        <v>126</v>
      </c>
      <c r="H70" s="46" t="s">
        <v>126</v>
      </c>
      <c r="I70" s="46">
        <f>F70</f>
        <v>0</v>
      </c>
      <c r="J70" s="201">
        <f t="shared" si="1"/>
        <v>10900</v>
      </c>
      <c r="K70" s="201">
        <f t="shared" si="2"/>
        <v>10900</v>
      </c>
    </row>
    <row r="71" spans="1:11" ht="78.75" customHeight="1" hidden="1">
      <c r="A71" s="36" t="s">
        <v>204</v>
      </c>
      <c r="B71" s="28">
        <v>244</v>
      </c>
      <c r="C71" s="52" t="s">
        <v>291</v>
      </c>
      <c r="D71" s="80">
        <v>2000</v>
      </c>
      <c r="E71" s="80">
        <f>D71</f>
        <v>2000</v>
      </c>
      <c r="F71" s="80">
        <v>2000</v>
      </c>
      <c r="G71" s="46" t="s">
        <v>126</v>
      </c>
      <c r="H71" s="46" t="s">
        <v>126</v>
      </c>
      <c r="I71" s="46">
        <f>F71</f>
        <v>2000</v>
      </c>
      <c r="J71" s="201">
        <f>D71-F71</f>
        <v>0</v>
      </c>
      <c r="K71" s="201">
        <f>E71-F71</f>
        <v>0</v>
      </c>
    </row>
    <row r="72" spans="1:11" ht="59.25" customHeight="1">
      <c r="A72" s="36" t="s">
        <v>203</v>
      </c>
      <c r="B72" s="24" t="s">
        <v>200</v>
      </c>
      <c r="C72" s="52" t="s">
        <v>267</v>
      </c>
      <c r="D72" s="80">
        <v>216000</v>
      </c>
      <c r="E72" s="80">
        <v>216000</v>
      </c>
      <c r="F72" s="80">
        <v>86538.57</v>
      </c>
      <c r="G72" s="46" t="s">
        <v>126</v>
      </c>
      <c r="H72" s="46" t="s">
        <v>126</v>
      </c>
      <c r="I72" s="48">
        <v>86538.57</v>
      </c>
      <c r="J72" s="201">
        <f t="shared" si="1"/>
        <v>129461.43</v>
      </c>
      <c r="K72" s="201">
        <f t="shared" si="2"/>
        <v>129461.43</v>
      </c>
    </row>
    <row r="73" spans="1:11" ht="60" customHeight="1">
      <c r="A73" s="36" t="s">
        <v>202</v>
      </c>
      <c r="B73" s="24" t="s">
        <v>171</v>
      </c>
      <c r="C73" s="52" t="s">
        <v>201</v>
      </c>
      <c r="D73" s="80">
        <v>0</v>
      </c>
      <c r="E73" s="80">
        <f>D73</f>
        <v>0</v>
      </c>
      <c r="F73" s="80"/>
      <c r="G73" s="46" t="s">
        <v>126</v>
      </c>
      <c r="H73" s="46" t="s">
        <v>126</v>
      </c>
      <c r="I73" s="48">
        <f>F73</f>
        <v>0</v>
      </c>
      <c r="J73" s="201">
        <f t="shared" si="1"/>
        <v>0</v>
      </c>
      <c r="K73" s="201">
        <f t="shared" si="2"/>
        <v>0</v>
      </c>
    </row>
    <row r="74" spans="1:11" ht="31.5" customHeight="1">
      <c r="A74" s="36" t="s">
        <v>350</v>
      </c>
      <c r="B74" s="24" t="s">
        <v>171</v>
      </c>
      <c r="C74" s="52" t="s">
        <v>351</v>
      </c>
      <c r="D74" s="80">
        <v>0</v>
      </c>
      <c r="E74" s="80">
        <f>D74</f>
        <v>0</v>
      </c>
      <c r="F74" s="80"/>
      <c r="G74" s="46" t="s">
        <v>126</v>
      </c>
      <c r="H74" s="46" t="s">
        <v>355</v>
      </c>
      <c r="I74" s="48">
        <f>F74</f>
        <v>0</v>
      </c>
      <c r="J74" s="201">
        <f t="shared" si="1"/>
        <v>0</v>
      </c>
      <c r="K74" s="201">
        <f t="shared" si="2"/>
        <v>0</v>
      </c>
    </row>
    <row r="75" spans="1:11" ht="30" customHeight="1">
      <c r="A75" s="36" t="s">
        <v>350</v>
      </c>
      <c r="B75" s="24" t="s">
        <v>171</v>
      </c>
      <c r="C75" s="52" t="s">
        <v>352</v>
      </c>
      <c r="D75" s="80">
        <v>0</v>
      </c>
      <c r="E75" s="80">
        <f>D75</f>
        <v>0</v>
      </c>
      <c r="F75" s="80"/>
      <c r="G75" s="46" t="s">
        <v>126</v>
      </c>
      <c r="H75" s="46" t="s">
        <v>356</v>
      </c>
      <c r="I75" s="48">
        <f>F75</f>
        <v>0</v>
      </c>
      <c r="J75" s="201">
        <f t="shared" si="1"/>
        <v>0</v>
      </c>
      <c r="K75" s="201">
        <f t="shared" si="2"/>
        <v>0</v>
      </c>
    </row>
    <row r="76" spans="1:11" ht="29.25" customHeight="1">
      <c r="A76" s="36" t="s">
        <v>350</v>
      </c>
      <c r="B76" s="24" t="s">
        <v>171</v>
      </c>
      <c r="C76" s="52" t="s">
        <v>353</v>
      </c>
      <c r="D76" s="80">
        <v>0</v>
      </c>
      <c r="E76" s="80">
        <f>D76</f>
        <v>0</v>
      </c>
      <c r="F76" s="80"/>
      <c r="G76" s="46" t="s">
        <v>126</v>
      </c>
      <c r="H76" s="46" t="s">
        <v>357</v>
      </c>
      <c r="I76" s="48">
        <f>F76</f>
        <v>0</v>
      </c>
      <c r="J76" s="201">
        <f>D76-F76</f>
        <v>0</v>
      </c>
      <c r="K76" s="201">
        <f>E76-F76</f>
        <v>0</v>
      </c>
    </row>
    <row r="77" spans="1:11" ht="29.25" customHeight="1">
      <c r="A77" s="36" t="s">
        <v>350</v>
      </c>
      <c r="B77" s="24" t="s">
        <v>171</v>
      </c>
      <c r="C77" s="52" t="s">
        <v>354</v>
      </c>
      <c r="D77" s="80">
        <v>0</v>
      </c>
      <c r="E77" s="80">
        <f>D77</f>
        <v>0</v>
      </c>
      <c r="F77" s="80"/>
      <c r="G77" s="46" t="s">
        <v>126</v>
      </c>
      <c r="H77" s="46" t="s">
        <v>358</v>
      </c>
      <c r="I77" s="48">
        <f>F77</f>
        <v>0</v>
      </c>
      <c r="J77" s="201">
        <f>D77-F77</f>
        <v>0</v>
      </c>
      <c r="K77" s="201">
        <f>E77-F77</f>
        <v>0</v>
      </c>
    </row>
    <row r="78" spans="1:11" s="34" customFormat="1" ht="58.5" customHeight="1" hidden="1">
      <c r="A78" s="69"/>
      <c r="B78" s="33"/>
      <c r="C78" s="55"/>
      <c r="D78" s="55"/>
      <c r="E78" s="55"/>
      <c r="F78" s="196"/>
      <c r="G78" s="43" t="s">
        <v>126</v>
      </c>
      <c r="H78" s="43" t="s">
        <v>126</v>
      </c>
      <c r="I78" s="46" t="s">
        <v>121</v>
      </c>
      <c r="J78" s="201">
        <f t="shared" si="1"/>
        <v>0</v>
      </c>
      <c r="K78" s="53">
        <f>E78-F78</f>
        <v>0</v>
      </c>
    </row>
    <row r="79" spans="1:11" ht="6.75" customHeight="1" hidden="1">
      <c r="A79" s="41"/>
      <c r="B79" s="28"/>
      <c r="C79" s="49"/>
      <c r="D79" s="49"/>
      <c r="E79" s="49"/>
      <c r="F79" s="197"/>
      <c r="G79" s="46" t="s">
        <v>126</v>
      </c>
      <c r="H79" s="46" t="s">
        <v>126</v>
      </c>
      <c r="I79" s="46" t="s">
        <v>121</v>
      </c>
      <c r="J79" s="201">
        <f t="shared" si="1"/>
        <v>0</v>
      </c>
      <c r="K79" s="53">
        <f>E79-F79</f>
        <v>0</v>
      </c>
    </row>
    <row r="80" spans="1:11" ht="15" customHeight="1" thickBot="1">
      <c r="A80" s="70"/>
      <c r="B80" s="25"/>
      <c r="C80" s="57"/>
      <c r="D80" s="57"/>
      <c r="E80" s="57"/>
      <c r="F80" s="198"/>
      <c r="G80" s="58" t="s">
        <v>126</v>
      </c>
      <c r="H80" s="58" t="s">
        <v>126</v>
      </c>
      <c r="I80" s="58" t="s">
        <v>123</v>
      </c>
      <c r="J80" s="201">
        <f t="shared" si="1"/>
        <v>0</v>
      </c>
      <c r="K80" s="59" t="s">
        <v>123</v>
      </c>
    </row>
    <row r="81" spans="1:11" ht="15" customHeight="1" hidden="1" thickBot="1">
      <c r="A81" s="70" t="s">
        <v>126</v>
      </c>
      <c r="B81" s="25" t="s">
        <v>125</v>
      </c>
      <c r="C81" s="60" t="s">
        <v>130</v>
      </c>
      <c r="D81" s="61" t="s">
        <v>122</v>
      </c>
      <c r="E81" s="61" t="s">
        <v>122</v>
      </c>
      <c r="F81" s="199">
        <v>3720</v>
      </c>
      <c r="G81" s="58" t="s">
        <v>126</v>
      </c>
      <c r="H81" s="58" t="s">
        <v>126</v>
      </c>
      <c r="I81" s="58" t="s">
        <v>131</v>
      </c>
      <c r="J81" s="62">
        <f>D81-F81</f>
        <v>21280</v>
      </c>
      <c r="K81" s="63">
        <f>E81-F81</f>
        <v>21280</v>
      </c>
    </row>
    <row r="82" spans="1:11" ht="11.25" customHeight="1" thickBot="1">
      <c r="A82" s="71"/>
      <c r="B82" s="29"/>
      <c r="C82" s="64" t="s">
        <v>126</v>
      </c>
      <c r="D82" s="64" t="s">
        <v>126</v>
      </c>
      <c r="E82" s="64" t="s">
        <v>126</v>
      </c>
      <c r="F82" s="200" t="s">
        <v>126</v>
      </c>
      <c r="G82" s="64"/>
      <c r="H82" s="64"/>
      <c r="I82" s="64"/>
      <c r="J82" s="64"/>
      <c r="K82" s="64"/>
    </row>
    <row r="83" spans="1:11" ht="27" customHeight="1" thickBot="1">
      <c r="A83" s="72" t="s">
        <v>90</v>
      </c>
      <c r="B83" s="30">
        <v>450</v>
      </c>
      <c r="C83" s="65" t="s">
        <v>51</v>
      </c>
      <c r="D83" s="65" t="s">
        <v>51</v>
      </c>
      <c r="E83" s="65" t="s">
        <v>51</v>
      </c>
      <c r="F83" s="65" t="s">
        <v>348</v>
      </c>
      <c r="G83" s="66" t="s">
        <v>126</v>
      </c>
      <c r="H83" s="66" t="s">
        <v>360</v>
      </c>
      <c r="I83" s="65" t="s">
        <v>361</v>
      </c>
      <c r="J83" s="67" t="s">
        <v>51</v>
      </c>
      <c r="K83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SheetLayoutView="120" zoomScalePageLayoutView="0" workbookViewId="0" topLeftCell="A93">
      <selection activeCell="G116" sqref="G116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3" t="s">
        <v>83</v>
      </c>
      <c r="B1" s="214"/>
      <c r="C1" s="214"/>
      <c r="D1" s="214"/>
      <c r="E1" s="214"/>
      <c r="F1" s="214"/>
      <c r="G1" s="214"/>
      <c r="H1" s="214"/>
      <c r="I1" s="100"/>
    </row>
    <row r="2" spans="1:9" ht="12" customHeight="1">
      <c r="A2" s="213" t="s">
        <v>107</v>
      </c>
      <c r="B2" s="214"/>
      <c r="C2" s="214"/>
      <c r="D2" s="214"/>
      <c r="E2" s="214"/>
      <c r="F2" s="214"/>
      <c r="G2" s="214"/>
      <c r="H2" s="214"/>
      <c r="I2" s="101"/>
    </row>
    <row r="3" spans="1:9" ht="12" customHeight="1">
      <c r="A3" s="213" t="s">
        <v>81</v>
      </c>
      <c r="B3" s="214"/>
      <c r="C3" s="214"/>
      <c r="D3" s="214"/>
      <c r="E3" s="214"/>
      <c r="F3" s="214"/>
      <c r="G3" s="214"/>
      <c r="H3" s="215"/>
      <c r="I3" s="102"/>
    </row>
    <row r="4" spans="1:9" ht="12.75" customHeight="1" thickBot="1">
      <c r="A4" s="213" t="s">
        <v>82</v>
      </c>
      <c r="B4" s="214"/>
      <c r="C4" s="214"/>
      <c r="D4" s="214"/>
      <c r="E4" s="214"/>
      <c r="F4" s="214"/>
      <c r="G4" s="214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343</v>
      </c>
      <c r="E6" s="108"/>
      <c r="F6" s="108"/>
      <c r="G6" s="108"/>
      <c r="H6" s="108" t="s">
        <v>28</v>
      </c>
      <c r="I6" s="109" t="s">
        <v>344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7911659.48</v>
      </c>
      <c r="E22" s="79">
        <f>E24+E32</f>
        <v>2719305.7800000003</v>
      </c>
      <c r="F22" s="46" t="s">
        <v>126</v>
      </c>
      <c r="G22" s="43" t="s">
        <v>123</v>
      </c>
      <c r="H22" s="44">
        <f>E22+G22</f>
        <v>2719305.7800000003</v>
      </c>
      <c r="I22" s="56">
        <f>D22-E22</f>
        <v>5192353.7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4196859.48</v>
      </c>
      <c r="E24" s="79">
        <f>E26+E27+E28+E30+E29</f>
        <v>2171231</v>
      </c>
      <c r="F24" s="46" t="s">
        <v>126</v>
      </c>
      <c r="G24" s="46" t="s">
        <v>123</v>
      </c>
      <c r="H24" s="44">
        <f t="shared" si="0"/>
        <v>2171231</v>
      </c>
      <c r="I24" s="47">
        <f t="shared" si="1"/>
        <v>2025628.4800000004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2504800</v>
      </c>
      <c r="E26" s="80">
        <v>2087400</v>
      </c>
      <c r="F26" s="46" t="s">
        <v>126</v>
      </c>
      <c r="G26" s="46" t="s">
        <v>123</v>
      </c>
      <c r="H26" s="44">
        <f t="shared" si="0"/>
        <v>2087400</v>
      </c>
      <c r="I26" s="47">
        <f t="shared" si="1"/>
        <v>417400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173300</v>
      </c>
      <c r="E27" s="80">
        <v>83631</v>
      </c>
      <c r="F27" s="46" t="s">
        <v>126</v>
      </c>
      <c r="G27" s="46" t="s">
        <v>123</v>
      </c>
      <c r="H27" s="44">
        <f t="shared" si="0"/>
        <v>83631</v>
      </c>
      <c r="I27" s="47">
        <f t="shared" si="1"/>
        <v>89669</v>
      </c>
    </row>
    <row r="28" spans="1:9" ht="22.5" customHeight="1" thickBot="1">
      <c r="A28" s="36" t="s">
        <v>233</v>
      </c>
      <c r="B28" s="137" t="s">
        <v>256</v>
      </c>
      <c r="C28" s="174" t="s">
        <v>329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1284959.48</v>
      </c>
      <c r="E29" s="80"/>
      <c r="F29" s="46"/>
      <c r="G29" s="46"/>
      <c r="H29" s="44"/>
      <c r="I29" s="47">
        <f t="shared" si="1"/>
        <v>1284959.48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362</v>
      </c>
      <c r="D31" s="80">
        <v>233600</v>
      </c>
      <c r="E31" s="80"/>
      <c r="F31" s="46"/>
      <c r="G31" s="46"/>
      <c r="H31" s="44"/>
      <c r="I31" s="47">
        <f t="shared" si="1"/>
        <v>233600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3714800</v>
      </c>
      <c r="E32" s="79">
        <f>E38+E51+E56+E61+E71+E76+E78+E77+E81</f>
        <v>548074.78</v>
      </c>
      <c r="F32" s="46" t="s">
        <v>126</v>
      </c>
      <c r="G32" s="46" t="s">
        <v>123</v>
      </c>
      <c r="H32" s="44">
        <f t="shared" si="0"/>
        <v>548074.78</v>
      </c>
      <c r="I32" s="47">
        <f t="shared" si="1"/>
        <v>3166725.2199999997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455000</v>
      </c>
      <c r="E38" s="79">
        <f>E39+E44+E45+E46+E47+E48+E49+E50</f>
        <v>154828.28</v>
      </c>
      <c r="F38" s="46" t="s">
        <v>126</v>
      </c>
      <c r="G38" s="46" t="s">
        <v>123</v>
      </c>
      <c r="H38" s="44">
        <f>E38+G38</f>
        <v>154828.28</v>
      </c>
      <c r="I38" s="47">
        <f>D38-E38</f>
        <v>300171.72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455000</v>
      </c>
      <c r="E39" s="80">
        <f>E40+E41+E42+E43</f>
        <v>150204.41</v>
      </c>
      <c r="F39" s="46" t="s">
        <v>126</v>
      </c>
      <c r="G39" s="46" t="s">
        <v>123</v>
      </c>
      <c r="H39" s="44">
        <f>E39+G39</f>
        <v>150204.41</v>
      </c>
      <c r="I39" s="47">
        <f>D39-E39</f>
        <v>304795.58999999997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150050.97</v>
      </c>
      <c r="F40" s="46" t="s">
        <v>126</v>
      </c>
      <c r="G40" s="46" t="s">
        <v>123</v>
      </c>
      <c r="H40" s="44">
        <f t="shared" si="0"/>
        <v>150050.97</v>
      </c>
      <c r="I40" s="47">
        <f t="shared" si="1"/>
        <v>-150050.97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258</v>
      </c>
      <c r="C42" s="174" t="s">
        <v>341</v>
      </c>
      <c r="D42" s="79"/>
      <c r="E42" s="80">
        <v>153.44</v>
      </c>
      <c r="F42" s="46"/>
      <c r="G42" s="46"/>
      <c r="H42" s="44">
        <v>153.44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>
        <v>4250.94</v>
      </c>
      <c r="F44" s="46" t="s">
        <v>126</v>
      </c>
      <c r="G44" s="46" t="s">
        <v>123</v>
      </c>
      <c r="H44" s="44">
        <f t="shared" si="0"/>
        <v>4250.94</v>
      </c>
      <c r="I44" s="47">
        <f t="shared" si="1"/>
        <v>-4250.94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>
        <v>279.09</v>
      </c>
      <c r="F45" s="46" t="s">
        <v>150</v>
      </c>
      <c r="G45" s="46" t="s">
        <v>123</v>
      </c>
      <c r="H45" s="44">
        <f t="shared" si="0"/>
        <v>279.09</v>
      </c>
      <c r="I45" s="47">
        <f t="shared" si="1"/>
        <v>-279.09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>
        <v>93.84</v>
      </c>
      <c r="F48" s="46" t="s">
        <v>126</v>
      </c>
      <c r="G48" s="46" t="s">
        <v>123</v>
      </c>
      <c r="H48" s="44">
        <f t="shared" si="0"/>
        <v>93.84</v>
      </c>
      <c r="I48" s="47">
        <f t="shared" si="1"/>
        <v>-93.84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33300</v>
      </c>
      <c r="E51" s="179">
        <f>E52+E53+E55</f>
        <v>33287.45</v>
      </c>
      <c r="F51" s="144" t="s">
        <v>126</v>
      </c>
      <c r="G51" s="144" t="s">
        <v>123</v>
      </c>
      <c r="H51" s="44">
        <f t="shared" si="0"/>
        <v>33287.45</v>
      </c>
      <c r="I51" s="47">
        <f t="shared" si="1"/>
        <v>12.55000000000291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33300</v>
      </c>
      <c r="E52" s="180">
        <v>33240</v>
      </c>
      <c r="F52" s="144" t="s">
        <v>126</v>
      </c>
      <c r="G52" s="141" t="s">
        <v>123</v>
      </c>
      <c r="H52" s="44">
        <f t="shared" si="0"/>
        <v>33240</v>
      </c>
      <c r="I52" s="47">
        <f t="shared" si="1"/>
        <v>60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>
        <v>47.45</v>
      </c>
      <c r="F53" s="144" t="s">
        <v>126</v>
      </c>
      <c r="G53" s="144" t="s">
        <v>123</v>
      </c>
      <c r="H53" s="44">
        <f t="shared" si="0"/>
        <v>47.45</v>
      </c>
      <c r="I53" s="47">
        <f t="shared" si="1"/>
        <v>-47.45</v>
      </c>
    </row>
    <row r="54" spans="1:9" ht="15.75" customHeight="1" thickBot="1">
      <c r="A54" s="142"/>
      <c r="B54" s="143" t="s">
        <v>258</v>
      </c>
      <c r="C54" s="178" t="s">
        <v>316</v>
      </c>
      <c r="D54" s="180" t="s">
        <v>123</v>
      </c>
      <c r="E54" s="180">
        <v>0</v>
      </c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93000</v>
      </c>
      <c r="E56" s="179">
        <f>E57</f>
        <v>2449.9300000000003</v>
      </c>
      <c r="F56" s="144" t="s">
        <v>126</v>
      </c>
      <c r="G56" s="144" t="s">
        <v>123</v>
      </c>
      <c r="H56" s="44">
        <f>E56+G56</f>
        <v>2449.9300000000003</v>
      </c>
      <c r="I56" s="47">
        <f>D56-E56</f>
        <v>90550.07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93000</v>
      </c>
      <c r="E57" s="179">
        <f>E58+E59+E60</f>
        <v>2449.9300000000003</v>
      </c>
      <c r="F57" s="144" t="s">
        <v>126</v>
      </c>
      <c r="G57" s="144" t="s">
        <v>123</v>
      </c>
      <c r="H57" s="44">
        <f t="shared" si="0"/>
        <v>2449.9300000000003</v>
      </c>
      <c r="I57" s="47">
        <f t="shared" si="1"/>
        <v>90550.07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2245.88</v>
      </c>
      <c r="F58" s="144" t="s">
        <v>126</v>
      </c>
      <c r="G58" s="144" t="s">
        <v>123</v>
      </c>
      <c r="H58" s="44">
        <f t="shared" si="0"/>
        <v>2245.88</v>
      </c>
      <c r="I58" s="47">
        <f t="shared" si="1"/>
        <v>-2245.88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204.05</v>
      </c>
      <c r="F59" s="144" t="s">
        <v>126</v>
      </c>
      <c r="G59" s="144" t="s">
        <v>123</v>
      </c>
      <c r="H59" s="44">
        <f t="shared" si="0"/>
        <v>204.05</v>
      </c>
      <c r="I59" s="47">
        <f t="shared" si="1"/>
        <v>-204.05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2954000</v>
      </c>
      <c r="E61" s="179">
        <f>E62+E67</f>
        <v>281940.14</v>
      </c>
      <c r="F61" s="144" t="s">
        <v>126</v>
      </c>
      <c r="G61" s="144" t="s">
        <v>123</v>
      </c>
      <c r="H61" s="44">
        <f>E61+G61</f>
        <v>281940.14</v>
      </c>
      <c r="I61" s="47">
        <f>D61-E61</f>
        <v>2672059.86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427000</v>
      </c>
      <c r="E62" s="179">
        <f>E63+E64+E65+E66</f>
        <v>266677.86</v>
      </c>
      <c r="F62" s="144" t="s">
        <v>126</v>
      </c>
      <c r="G62" s="144" t="s">
        <v>123</v>
      </c>
      <c r="H62" s="44">
        <f t="shared" si="0"/>
        <v>266677.86</v>
      </c>
      <c r="I62" s="47">
        <f t="shared" si="1"/>
        <v>160322.14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427000</v>
      </c>
      <c r="E63" s="180">
        <v>266604</v>
      </c>
      <c r="F63" s="144" t="s">
        <v>126</v>
      </c>
      <c r="G63" s="144" t="s">
        <v>123</v>
      </c>
      <c r="H63" s="44">
        <f t="shared" si="0"/>
        <v>266604</v>
      </c>
      <c r="I63" s="47">
        <f t="shared" si="1"/>
        <v>160396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/>
      <c r="F64" s="46" t="s">
        <v>126</v>
      </c>
      <c r="G64" s="46" t="s">
        <v>123</v>
      </c>
      <c r="H64" s="44">
        <f t="shared" si="0"/>
        <v>0</v>
      </c>
      <c r="I64" s="47">
        <f t="shared" si="1"/>
        <v>0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>
        <v>73.86</v>
      </c>
      <c r="F65" s="144" t="s">
        <v>126</v>
      </c>
      <c r="G65" s="144" t="s">
        <v>123</v>
      </c>
      <c r="H65" s="44">
        <f t="shared" si="0"/>
        <v>73.86</v>
      </c>
      <c r="I65" s="47">
        <f t="shared" si="1"/>
        <v>-73.86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f>D68+D69+D70</f>
        <v>2527000</v>
      </c>
      <c r="E67" s="179">
        <f>E68+E69+E70</f>
        <v>15262.28</v>
      </c>
      <c r="F67" s="144" t="s">
        <v>126</v>
      </c>
      <c r="G67" s="144" t="s">
        <v>123</v>
      </c>
      <c r="H67" s="44">
        <f t="shared" si="0"/>
        <v>15262.28</v>
      </c>
      <c r="I67" s="47">
        <f t="shared" si="1"/>
        <v>2511737.72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2527000</v>
      </c>
      <c r="E68" s="180">
        <v>14020.11</v>
      </c>
      <c r="F68" s="144" t="s">
        <v>126</v>
      </c>
      <c r="G68" s="144" t="s">
        <v>123</v>
      </c>
      <c r="H68" s="44">
        <f t="shared" si="0"/>
        <v>14020.11</v>
      </c>
      <c r="I68" s="47">
        <f t="shared" si="1"/>
        <v>2512979.89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1242.17</v>
      </c>
      <c r="F69" s="144" t="s">
        <v>126</v>
      </c>
      <c r="G69" s="144" t="s">
        <v>123</v>
      </c>
      <c r="H69" s="44">
        <f t="shared" si="0"/>
        <v>1242.17</v>
      </c>
      <c r="I69" s="47">
        <f t="shared" si="1"/>
        <v>-1242.17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317</v>
      </c>
      <c r="D71" s="79">
        <v>14200</v>
      </c>
      <c r="E71" s="79">
        <v>2640</v>
      </c>
      <c r="F71" s="46" t="s">
        <v>126</v>
      </c>
      <c r="G71" s="46" t="s">
        <v>123</v>
      </c>
      <c r="H71" s="44">
        <f t="shared" si="0"/>
        <v>2640</v>
      </c>
      <c r="I71" s="47">
        <f t="shared" si="1"/>
        <v>11560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2640</v>
      </c>
      <c r="F72" s="46" t="s">
        <v>155</v>
      </c>
      <c r="G72" s="46" t="s">
        <v>123</v>
      </c>
      <c r="H72" s="44">
        <f t="shared" si="0"/>
        <v>2640</v>
      </c>
      <c r="I72" s="47">
        <f t="shared" si="1"/>
        <v>-2640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164300</v>
      </c>
      <c r="E76" s="79">
        <v>72928.98</v>
      </c>
      <c r="F76" s="46" t="s">
        <v>126</v>
      </c>
      <c r="G76" s="46" t="s">
        <v>123</v>
      </c>
      <c r="H76" s="44">
        <f t="shared" si="0"/>
        <v>72928.98</v>
      </c>
      <c r="I76" s="47">
        <f t="shared" si="1"/>
        <v>91371.02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1000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1000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/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>
        <v>0</v>
      </c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5" t="s">
        <v>338</v>
      </c>
      <c r="E96" s="65" t="s">
        <v>349</v>
      </c>
      <c r="F96" s="46"/>
      <c r="G96" s="66" t="s">
        <v>359</v>
      </c>
      <c r="H96" s="48">
        <v>1268460.69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126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8.25" customHeight="1">
      <c r="A103" s="153"/>
      <c r="B103" s="137"/>
      <c r="C103" s="75" t="s">
        <v>126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7.5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>
      <c r="A108" s="153" t="s">
        <v>50</v>
      </c>
      <c r="B108" s="135" t="s">
        <v>35</v>
      </c>
      <c r="C108" s="75" t="s">
        <v>126</v>
      </c>
      <c r="D108" s="76">
        <v>214598.65</v>
      </c>
      <c r="E108" s="75" t="s">
        <v>51</v>
      </c>
      <c r="F108" s="46" t="s">
        <v>126</v>
      </c>
      <c r="G108" s="46" t="s">
        <v>359</v>
      </c>
      <c r="H108" s="46" t="s">
        <v>359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363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>
      <c r="A110" s="153" t="s">
        <v>53</v>
      </c>
      <c r="B110" s="135" t="s">
        <v>42</v>
      </c>
      <c r="C110" s="75" t="s">
        <v>115</v>
      </c>
      <c r="D110" s="75" t="s">
        <v>364</v>
      </c>
      <c r="E110" s="75" t="s">
        <v>51</v>
      </c>
      <c r="F110" s="46" t="s">
        <v>126</v>
      </c>
      <c r="G110" s="46" t="s">
        <v>359</v>
      </c>
      <c r="H110" s="46" t="s">
        <v>359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349</v>
      </c>
      <c r="F111" s="58" t="s">
        <v>126</v>
      </c>
      <c r="G111" s="66"/>
      <c r="H111" s="65" t="s">
        <v>349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349</v>
      </c>
      <c r="F112" s="161" t="s">
        <v>126</v>
      </c>
      <c r="G112" s="161" t="s">
        <v>51</v>
      </c>
      <c r="H112" s="65" t="s">
        <v>349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365</v>
      </c>
      <c r="F113" s="58"/>
      <c r="G113" s="58"/>
      <c r="H113" s="163" t="s">
        <v>365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366</v>
      </c>
      <c r="F115" s="144" t="s">
        <v>126</v>
      </c>
      <c r="G115" s="163" t="s">
        <v>51</v>
      </c>
      <c r="H115" s="145" t="str">
        <f>E115</f>
        <v>2766722,10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345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2017-06-06T08:05:31Z</cp:lastPrinted>
  <dcterms:created xsi:type="dcterms:W3CDTF">1999-06-18T11:49:53Z</dcterms:created>
  <dcterms:modified xsi:type="dcterms:W3CDTF">2017-06-06T08:22:50Z</dcterms:modified>
  <cp:category/>
  <cp:version/>
  <cp:contentType/>
  <cp:contentStatus/>
</cp:coreProperties>
</file>