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<sst xmlns="http://schemas.openxmlformats.org/spreadsheetml/2006/main" count="1901" uniqueCount="569">
  <si>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</si>
  <si>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</si>
  <si>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</si>
  <si>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</si>
  <si>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</si>
  <si>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</si>
  <si>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</si>
  <si>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</si>
  <si>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</si>
  <si>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</si>
  <si>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</si>
  <si>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</si>
  <si>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</si>
  <si>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</si>
  <si>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</si>
  <si>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</si>
  <si>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</si>
  <si>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</si>
  <si>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</si>
  <si>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</si>
  <si>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</si>
  <si>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</si>
  <si>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</si>
  <si>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</si>
  <si>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</si>
  <si>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</si>
  <si>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</si>
  <si>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</si>
  <si>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</si>
  <si>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</si>
  <si>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</si>
  <si>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</si>
  <si>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</si>
  <si>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</si>
  <si>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</si>
  <si>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</si>
  <si>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</si>
  <si>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</si>
  <si>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</si>
  <si>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</si>
  <si>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</si>
  <si>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</si>
  <si>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</si>
  <si>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</si>
  <si>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</si>
  <si>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</si>
  <si>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</si>
  <si>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</si>
  <si>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</si>
  <si>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</si>
  <si>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</si>
  <si>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</si>
  <si>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</si>
  <si>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</si>
  <si>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</si>
  <si>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</si>
  <si>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</si>
  <si>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</si>
  <si>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</si>
  <si>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</si>
  <si>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</si>
  <si>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</si>
  <si>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</si>
  <si>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</si>
  <si>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</si>
  <si>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</si>
  <si>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</si>
  <si>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</si>
  <si>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</si>
  <si>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</si>
  <si>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</si>
  <si>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</si>
  <si>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</si>
  <si>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</si>
  <si>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</si>
  <si>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</si>
  <si>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</si>
  <si>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</si>
  <si>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</si>
  <si>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</si>
  <si>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</si>
  <si>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</si>
  <si>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</si>
  <si>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</si>
  <si>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</si>
  <si>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</si>
  <si>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</si>
  <si>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</si>
  <si>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</si>
  <si>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</si>
  <si>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</si>
  <si>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</si>
  <si>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</si>
  <si>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</si>
  <si>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</si>
  <si>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</si>
  <si>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</si>
  <si>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</si>
  <si>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</si>
  <si>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</si>
  <si>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</si>
  <si>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</si>
  <si>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</si>
  <si>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</si>
  <si>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</si>
  <si>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</si>
  <si>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</si>
  <si>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</si>
  <si>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</si>
  <si>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</si>
  <si>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</si>
  <si>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</si>
  <si>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</si>
  <si>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</si>
  <si>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</si>
  <si>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</si>
  <si>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</si>
  <si>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</si>
  <si>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</si>
  <si>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</si>
  <si>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</si>
  <si>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</si>
  <si>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</si>
  <si>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</si>
  <si>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</si>
  <si>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</si>
  <si>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</si>
  <si>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</si>
  <si>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</si>
  <si>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</si>
  <si>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</si>
  <si>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</si>
  <si>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</si>
  <si>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</si>
  <si>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</si>
  <si>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Государственная  пошлина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</si>
  <si>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</si>
  <si>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</si>
  <si>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</si>
  <si>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</si>
  <si>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</si>
  <si>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</si>
  <si>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</si>
  <si>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</si>
  <si>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</si>
  <si>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</si>
  <si>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</si>
  <si>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</si>
  <si>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</si>
  <si>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</si>
  <si>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</si>
  <si>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</si>
  <si>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</si>
  <si>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</si>
  <si>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</si>
  <si>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</si>
  <si>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</si>
  <si>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</si>
  <si>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</si>
  <si>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</si>
  <si>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</si>
  <si>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</si>
  <si>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</si>
  <si>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</si>
  <si>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</si>
  <si>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</si>
  <si>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</si>
  <si>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</si>
  <si>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</si>
  <si>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</si>
  <si>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</si>
  <si>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</si>
  <si>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</si>
  <si>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</si>
  <si>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</si>
  <si>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</si>
  <si>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</si>
  <si>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</si>
  <si>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</si>
  <si>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</si>
  <si>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</si>
  <si>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</si>
  <si>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</si>
  <si>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</si>
  <si>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</si>
  <si>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</si>
  <si>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</si>
  <si>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</si>
  <si>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</si>
  <si>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</si>
  <si>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</si>
  <si>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</si>
  <si>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</si>
  <si>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</si>
  <si>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</si>
  <si>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</si>
  <si>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</si>
  <si>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</si>
  <si>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</si>
  <si>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</si>
  <si>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</si>
  <si>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</si>
  <si>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</si>
  <si>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</si>
  <si>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</si>
  <si>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</si>
  <si>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</si>
  <si>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</si>
  <si>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</si>
  <si>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</si>
  <si>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</si>
  <si>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</si>
  <si>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</si>
  <si>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</si>
  <si>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</si>
  <si>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</si>
  <si>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</si>
  <si>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</si>
  <si>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</si>
  <si>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</si>
  <si>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</si>
  <si>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</si>
  <si>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</si>
  <si>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</si>
  <si>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</si>
  <si>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</si>
  <si>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</si>
  <si>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</si>
  <si>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</si>
  <si>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</si>
  <si>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</si>
  <si>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</si>
  <si>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</si>
  <si>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</si>
  <si>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</si>
  <si>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</si>
  <si>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</si>
  <si>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</si>
  <si>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</si>
  <si>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</si>
  <si>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</si>
  <si>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</si>
  <si>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</si>
  <si>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</si>
  <si>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</si>
  <si>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</si>
  <si>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</si>
  <si>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</si>
  <si>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</si>
  <si>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</si>
  <si>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</si>
  <si>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</si>
  <si>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</si>
  <si>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</si>
  <si>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</si>
  <si>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</si>
  <si>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</si>
  <si>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</si>
  <si>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</si>
  <si>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</si>
  <si>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</si>
  <si>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</si>
  <si>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</si>
  <si>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</si>
  <si>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</si>
  <si>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</si>
  <si>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</si>
  <si>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</si>
  <si>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</si>
  <si>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</si>
  <si>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</si>
  <si>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</si>
  <si>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</si>
  <si>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</si>
  <si>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</si>
  <si>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</si>
  <si>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</si>
  <si>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</si>
  <si>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</si>
  <si>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</si>
  <si>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</si>
  <si>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</si>
  <si>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</si>
  <si>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</si>
  <si>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</si>
  <si>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</si>
  <si>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</si>
  <si>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</si>
  <si>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</si>
  <si>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</si>
  <si>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</si>
  <si>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</si>
  <si>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</si>
  <si>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</si>
  <si>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</si>
  <si>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</si>
  <si>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</si>
  <si>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</si>
  <si>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</si>
  <si>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</si>
  <si>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</si>
  <si>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</si>
  <si>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</si>
  <si>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</si>
  <si>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</si>
  <si>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</si>
  <si>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Работы, услуги по содержанию имущества</t>
  </si>
  <si>
    <t>15000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</si>
  <si>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</si>
  <si>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</si>
  <si>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</si>
  <si>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</si>
  <si>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</si>
  <si>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</si>
  <si>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</si>
  <si>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</si>
  <si>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</si>
  <si>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</si>
  <si>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</si>
  <si>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0104 8910011 121 212</t>
  </si>
  <si>
    <t>Работа, услуги по содержанию имущества</t>
  </si>
  <si>
    <t>225</t>
  </si>
  <si>
    <t>Увеличение стоимости материальных запасов</t>
  </si>
  <si>
    <t>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</si>
  <si>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</si>
  <si>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</si>
  <si>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</si>
  <si>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</si>
  <si>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</si>
  <si>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</si>
  <si>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</si>
  <si>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</si>
  <si>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</si>
  <si>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</si>
  <si>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</si>
  <si>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</si>
  <si>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</si>
  <si>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Подпрограмма "Защита населения от чрезвычайных ситуаций"</t>
  </si>
  <si>
    <t>0309 0920000 000 000</t>
  </si>
  <si>
    <t>251</t>
  </si>
  <si>
    <t>Подпрограмма "Пожарная безопасность"</t>
  </si>
  <si>
    <t>0310 0910000 000 000</t>
  </si>
  <si>
    <t>Подпрограмма "Развитие транспортной инфраструктуры"</t>
  </si>
  <si>
    <t>0409 0610000 000 000</t>
  </si>
  <si>
    <t>2262,18</t>
  </si>
  <si>
    <t>92100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</si>
  <si>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</si>
  <si>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</si>
  <si>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</si>
  <si>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</si>
  <si>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</si>
  <si>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0502 0512512 244 226</t>
  </si>
  <si>
    <t>0503  0000000 000 000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</si>
  <si>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</si>
  <si>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</si>
  <si>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</si>
  <si>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</si>
  <si>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Подпрограмма"Развитие культуры"</t>
  </si>
  <si>
    <t>0801 0210000 000 000</t>
  </si>
  <si>
    <t>0801 0210059 611 000</t>
  </si>
  <si>
    <t>0801 0210059 611 240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</si>
  <si>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</si>
  <si>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</si>
  <si>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</si>
  <si>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</si>
  <si>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</si>
  <si>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</si>
  <si>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</si>
  <si>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</si>
  <si>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</si>
  <si>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</si>
  <si>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</si>
  <si>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</si>
  <si>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</si>
  <si>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</si>
  <si>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</si>
  <si>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</si>
  <si>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20499,24</t>
  </si>
  <si>
    <t xml:space="preserve">           по ОКТМО</t>
  </si>
  <si>
    <t>60659440</t>
  </si>
  <si>
    <t>857 116 510400 20000 140</t>
  </si>
  <si>
    <t>182 105 010500 12000 110</t>
  </si>
  <si>
    <t>182 105 010500 11000 110</t>
  </si>
  <si>
    <t>0503 0519999 244 226</t>
  </si>
  <si>
    <t>951 117 05050 10 0000140101180</t>
  </si>
  <si>
    <t>1716624,64</t>
  </si>
  <si>
    <t>21695</t>
  </si>
  <si>
    <t>50,00</t>
  </si>
  <si>
    <t>21700</t>
  </si>
  <si>
    <t>78500</t>
  </si>
  <si>
    <t>0104 8910011 122  213</t>
  </si>
  <si>
    <t>4961,96</t>
  </si>
  <si>
    <t>34493,50</t>
  </si>
  <si>
    <t>177100</t>
  </si>
  <si>
    <t>0104 1312531 244 340</t>
  </si>
  <si>
    <t>6,50</t>
  </si>
  <si>
    <t>0104 8910019 244 310</t>
  </si>
  <si>
    <t>36200</t>
  </si>
  <si>
    <t>177305,07</t>
  </si>
  <si>
    <t>43694,23</t>
  </si>
  <si>
    <t>182 105 01021 012000 110</t>
  </si>
  <si>
    <t>182 105 010110 13 000 110</t>
  </si>
  <si>
    <t>0203 9995118 244 340</t>
  </si>
  <si>
    <t>0102 1220011 121 211</t>
  </si>
  <si>
    <t>0102 1220011 121 210</t>
  </si>
  <si>
    <t>0102 1220011 121 212</t>
  </si>
  <si>
    <t>558300</t>
  </si>
  <si>
    <t>193200</t>
  </si>
  <si>
    <t>0102 1220011 122 212</t>
  </si>
  <si>
    <t>49200</t>
  </si>
  <si>
    <t>0102 1220011 122 210</t>
  </si>
  <si>
    <t>0102 1220011 122 213</t>
  </si>
  <si>
    <t>0102 1220019 122 210</t>
  </si>
  <si>
    <t>0102 1220019 122 212</t>
  </si>
  <si>
    <t>0104 1012530 244 221</t>
  </si>
  <si>
    <t>0104 1012530 244 225</t>
  </si>
  <si>
    <t>0104 1012530 244 226</t>
  </si>
  <si>
    <t>74500</t>
  </si>
  <si>
    <t>0104 1220011 121  211</t>
  </si>
  <si>
    <t>0104 1220011 121 210</t>
  </si>
  <si>
    <t>1448600</t>
  </si>
  <si>
    <t>0104 1220011 121  213</t>
  </si>
  <si>
    <t>437500</t>
  </si>
  <si>
    <t>0104 1220011 122 212</t>
  </si>
  <si>
    <t>0104 1220011 122 210</t>
  </si>
  <si>
    <t>158700</t>
  </si>
  <si>
    <t>0104 1220019 122 210</t>
  </si>
  <si>
    <t>0104 1220019 122 212</t>
  </si>
  <si>
    <t>0102 1220011 121 213</t>
  </si>
  <si>
    <t>0104 1012530 244 220</t>
  </si>
  <si>
    <t>0104 1220019 244 225</t>
  </si>
  <si>
    <t xml:space="preserve">  0104 1220019 244 223</t>
  </si>
  <si>
    <t xml:space="preserve">  0104 1220019 244 220</t>
  </si>
  <si>
    <t>0104 1220019 244 226</t>
  </si>
  <si>
    <t>0104 1220019 244 340</t>
  </si>
  <si>
    <t>Непрограммные расходы</t>
  </si>
  <si>
    <t>0104 1227239 244 340</t>
  </si>
  <si>
    <t>0104 1220000 000 000</t>
  </si>
  <si>
    <t>0113 0812522 244 226</t>
  </si>
  <si>
    <t>0113 0822525 244 226</t>
  </si>
  <si>
    <t>7000</t>
  </si>
  <si>
    <t>0113 1210000 000 000</t>
  </si>
  <si>
    <t>0113 1212532 244 222</t>
  </si>
  <si>
    <t>0113 1212532 244 226</t>
  </si>
  <si>
    <t>0113 1212532 244 220</t>
  </si>
  <si>
    <t>0113 1229999 000 000</t>
  </si>
  <si>
    <t>0113 122 9999 244 226</t>
  </si>
  <si>
    <t>0113 122 9999 851 290</t>
  </si>
  <si>
    <t>0113 122 9999 852 290</t>
  </si>
  <si>
    <t>0113 141 2533 244 340</t>
  </si>
  <si>
    <r>
  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</t>
    </r>
    <r>
      <rPr>
        <sz val="8"/>
        <rFont val="Arial Cyr"/>
        <family val="0"/>
      </rPr>
      <t>"</t>
    </r>
    <r>
      <rPr>
        <b/>
        <sz val="8"/>
        <rFont val="Arial Cyr"/>
        <family val="0"/>
      </rPr>
      <t>Муниципальная политика"</t>
    </r>
  </si>
  <si>
    <t>0203 1225118 121 210</t>
  </si>
  <si>
    <t>0203 1225118 000 000</t>
  </si>
  <si>
    <t>0203 1225118 121 213</t>
  </si>
  <si>
    <t xml:space="preserve">0203 1225118 121 211 </t>
  </si>
  <si>
    <t>0309 0922528 244 226</t>
  </si>
  <si>
    <t>0309 0922528 540 251</t>
  </si>
  <si>
    <t>0310 0912527 244 226</t>
  </si>
  <si>
    <t>0310 0912527 244 340</t>
  </si>
  <si>
    <t>0409 0612519 244 220</t>
  </si>
  <si>
    <t>0409 0612519 244 225</t>
  </si>
  <si>
    <t>0409 0612532 244 225</t>
  </si>
  <si>
    <t>Расходы на ремонт и содержание внутрипоселковых дорог в рамках подпрограммы "Развитие транспортной инфраструктуры Меркуловского сельского поселения"</t>
  </si>
  <si>
    <t>0502 0512515 244 225</t>
  </si>
  <si>
    <t>0502 0512515 244 340</t>
  </si>
  <si>
    <t>0502 0512515 244 220</t>
  </si>
  <si>
    <t>0503 0512508 244 223</t>
  </si>
  <si>
    <t>0503 0512508 244 220</t>
  </si>
  <si>
    <t>0503 0512513 244 220</t>
  </si>
  <si>
    <t>0503 0512513 244 225</t>
  </si>
  <si>
    <t>0503 0512517 244 225</t>
  </si>
  <si>
    <t>0503 0712521 244 340</t>
  </si>
  <si>
    <t>Подпрограмма "Комплексные меры противодействия злоупотреблению наркотиками и их незаконному обороту Меркуловского сельского поселения"</t>
  </si>
  <si>
    <t>0707 0830000 000 000</t>
  </si>
  <si>
    <t>0707 0832526 244 290</t>
  </si>
  <si>
    <t>0801 0317385 611 241</t>
  </si>
  <si>
    <t>0801 0310059 611 241</t>
  </si>
  <si>
    <t>0804 0512511 244 226</t>
  </si>
  <si>
    <t>1102 0412506 244 290</t>
  </si>
  <si>
    <t>1102 0410000 000 000</t>
  </si>
  <si>
    <t>3001300</t>
  </si>
  <si>
    <t>164700</t>
  </si>
  <si>
    <t>98500</t>
  </si>
  <si>
    <t>139600</t>
  </si>
  <si>
    <t>12600</t>
  </si>
  <si>
    <t>Акцизы по подакцизным товарам, производимым на территории РФ</t>
  </si>
  <si>
    <t>100 103 0200001 0000 110</t>
  </si>
  <si>
    <t>100 103 0223001 0000 110</t>
  </si>
  <si>
    <t>Доходы от уплаты акцизов на дизельное топливо</t>
  </si>
  <si>
    <t>439400</t>
  </si>
  <si>
    <t>100 103 0224001 0000 110</t>
  </si>
  <si>
    <t>16400</t>
  </si>
  <si>
    <t>Доходы от уплаты акцизов на моторные масла</t>
  </si>
  <si>
    <t>100 103 0225001 0000 110</t>
  </si>
  <si>
    <t>962400</t>
  </si>
  <si>
    <t>Доходы от уплаты акцизов на автомобильный бензин</t>
  </si>
  <si>
    <t>Доходы от уплаты акцизов на прямогонный бензин</t>
  </si>
  <si>
    <t>100 103 0226001 0000 110</t>
  </si>
  <si>
    <t>18600</t>
  </si>
  <si>
    <t>870000</t>
  </si>
  <si>
    <t>5500</t>
  </si>
  <si>
    <t>182 101 00000000000 110</t>
  </si>
  <si>
    <t>875500</t>
  </si>
  <si>
    <t>1300</t>
  </si>
  <si>
    <t>3000</t>
  </si>
  <si>
    <t>9300</t>
  </si>
  <si>
    <t>66000</t>
  </si>
  <si>
    <t>182 106 06030 03 0000 110</t>
  </si>
  <si>
    <t>Земельный налог с организаций</t>
  </si>
  <si>
    <t>75000</t>
  </si>
  <si>
    <t>Земельный налог с физических лиц</t>
  </si>
  <si>
    <t>2633500</t>
  </si>
  <si>
    <t>182 106 06040 00 0000 110</t>
  </si>
  <si>
    <t>182 106 06043 10 1000 110</t>
  </si>
  <si>
    <t>951 108 04020 01 0000 110</t>
  </si>
  <si>
    <t>27000</t>
  </si>
  <si>
    <t xml:space="preserve">             </t>
  </si>
  <si>
    <t>942,75</t>
  </si>
  <si>
    <t>182 106 01030 10 4000 110</t>
  </si>
  <si>
    <t>182 106 06033 10 1000 110</t>
  </si>
  <si>
    <t>182 106 06033 10 2100 110</t>
  </si>
  <si>
    <t>182 106 06033 10 3000 110</t>
  </si>
  <si>
    <t>-333,33</t>
  </si>
  <si>
    <t>182 106 06043 10 2000 110</t>
  </si>
  <si>
    <t>300</t>
  </si>
  <si>
    <t>-8540000</t>
  </si>
  <si>
    <t>0102 1220000 000 000</t>
  </si>
  <si>
    <t>0104 1220011 000 000</t>
  </si>
  <si>
    <t xml:space="preserve">  0104 1220019 000 000</t>
  </si>
  <si>
    <t>148200</t>
  </si>
  <si>
    <t>3109</t>
  </si>
  <si>
    <t>8876800</t>
  </si>
  <si>
    <t>336800</t>
  </si>
  <si>
    <t>0412 0512514 244 226</t>
  </si>
  <si>
    <t>0502 0512515 244 226</t>
  </si>
  <si>
    <t>196800</t>
  </si>
  <si>
    <t>48000</t>
  </si>
  <si>
    <t>142000</t>
  </si>
  <si>
    <t>106500</t>
  </si>
  <si>
    <t>на 1 апреля 2015 г</t>
  </si>
  <si>
    <t>01.04.2015</t>
  </si>
  <si>
    <t>37325,12</t>
  </si>
  <si>
    <t>5300</t>
  </si>
  <si>
    <t>932,05</t>
  </si>
  <si>
    <t>42061,15</t>
  </si>
  <si>
    <t>14,38</t>
  </si>
  <si>
    <t>109304</t>
  </si>
  <si>
    <t>111,60</t>
  </si>
  <si>
    <t>1063,52</t>
  </si>
  <si>
    <t>130</t>
  </si>
  <si>
    <t>175544,34</t>
  </si>
  <si>
    <t>-9849,37</t>
  </si>
  <si>
    <t>302255,55</t>
  </si>
  <si>
    <t>3385,79</t>
  </si>
  <si>
    <t>151079,19</t>
  </si>
  <si>
    <t>"2"  апреля  2015  г</t>
  </si>
  <si>
    <t>84291,60</t>
  </si>
  <si>
    <t>22436,06</t>
  </si>
  <si>
    <t>21293,25</t>
  </si>
  <si>
    <t>238917,36</t>
  </si>
  <si>
    <t>60375,02</t>
  </si>
  <si>
    <t>21975,20</t>
  </si>
  <si>
    <t>9732</t>
  </si>
  <si>
    <t>97440</t>
  </si>
  <si>
    <t>8300,17</t>
  </si>
  <si>
    <t>343431,92</t>
  </si>
  <si>
    <t>-343431,92</t>
  </si>
  <si>
    <t>-1721998,85</t>
  </si>
  <si>
    <t>1378566,93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</si>
</sst>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4"/>
  <sheetViews>
    <sheetView view="pageBreakPreview" zoomScale="120" zoomScaleSheetLayoutView="120" zoomScalePageLayoutView="0" workbookViewId="0" topLeftCell="A157">
      <selection activeCell="G161" sqref="G161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5" t="s">
        <v>9</v>
      </c>
      <c r="G3" s="166"/>
      <c r="H3" s="166"/>
      <c r="I3" s="167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8"/>
      <c r="G4" s="169"/>
      <c r="H4" s="169"/>
      <c r="I4" s="170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D12+D81+D87+D91+D96+D108+D143+D155+D157+D141+D80+D107</f>
        <v>8876800</v>
      </c>
      <c r="E10" s="110">
        <f>D10</f>
        <v>8876800</v>
      </c>
      <c r="F10" s="110">
        <f>F12+F81+F87+F91+F96+F108+F143+F155+F157+F107</f>
        <v>1374534.8199999998</v>
      </c>
      <c r="G10" s="139" t="s">
        <v>197</v>
      </c>
      <c r="H10" s="139" t="s">
        <v>197</v>
      </c>
      <c r="I10" s="116">
        <f>F10</f>
        <v>1374534.8199999998</v>
      </c>
      <c r="J10" s="121">
        <f>D10-F10</f>
        <v>7502265.18</v>
      </c>
      <c r="K10" s="121">
        <f>E10-F10</f>
        <v>7502265.18</v>
      </c>
    </row>
    <row r="11" spans="1:11" ht="15" customHeight="1" thickBot="1">
      <c r="A11" s="98" t="s">
        <v>8</v>
      </c>
      <c r="B11" s="61"/>
      <c r="C11" s="64"/>
      <c r="D11" s="2" t="s">
        <v>197</v>
      </c>
      <c r="E11" s="2" t="s">
        <v>197</v>
      </c>
      <c r="F11" s="2" t="s">
        <v>197</v>
      </c>
      <c r="G11" s="43" t="s">
        <v>197</v>
      </c>
      <c r="H11" s="43" t="s">
        <v>197</v>
      </c>
      <c r="I11" s="43" t="s">
        <v>197</v>
      </c>
      <c r="J11" s="120" t="s">
        <v>197</v>
      </c>
      <c r="K11" s="122"/>
    </row>
    <row r="12" spans="1:11" ht="26.25" customHeight="1" thickBot="1">
      <c r="A12" s="134" t="s">
        <v>191</v>
      </c>
      <c r="B12" s="61" t="s">
        <v>79</v>
      </c>
      <c r="C12" s="112" t="s">
        <v>145</v>
      </c>
      <c r="D12" s="110">
        <f>D13+D24+D63+D65</f>
        <v>3338400</v>
      </c>
      <c r="E12" s="110">
        <f>E13+E24+E63+E65</f>
        <v>3338400</v>
      </c>
      <c r="F12" s="110">
        <f>F13+F24+F63+F65</f>
        <v>509413.61</v>
      </c>
      <c r="G12" s="43" t="s">
        <v>197</v>
      </c>
      <c r="H12" s="43" t="s">
        <v>197</v>
      </c>
      <c r="I12" s="116">
        <f aca="true" t="shared" si="0" ref="I12:I34">F12</f>
        <v>509413.61</v>
      </c>
      <c r="J12" s="120">
        <f>D12-F12</f>
        <v>2828986.39</v>
      </c>
      <c r="K12" s="123">
        <f>E12-F12</f>
        <v>2828986.39</v>
      </c>
    </row>
    <row r="13" spans="1:11" ht="26.25" customHeight="1" thickBot="1">
      <c r="A13" s="134" t="s">
        <v>190</v>
      </c>
      <c r="B13" s="61"/>
      <c r="C13" s="112" t="s">
        <v>526</v>
      </c>
      <c r="D13" s="110">
        <f>D14+D21+D18</f>
        <v>801700</v>
      </c>
      <c r="E13" s="110">
        <f>D13</f>
        <v>801700</v>
      </c>
      <c r="F13" s="110">
        <f>F14+F21+F18</f>
        <v>107427.66</v>
      </c>
      <c r="G13" s="43" t="s">
        <v>197</v>
      </c>
      <c r="H13" s="43" t="s">
        <v>197</v>
      </c>
      <c r="I13" s="116">
        <f t="shared" si="0"/>
        <v>107427.66</v>
      </c>
      <c r="J13" s="120">
        <f>D13-F13</f>
        <v>694272.34</v>
      </c>
      <c r="K13" s="123">
        <f>E13-F13</f>
        <v>694272.34</v>
      </c>
    </row>
    <row r="14" spans="1:11" ht="24.75" customHeight="1" thickBot="1">
      <c r="A14" s="55" t="s">
        <v>192</v>
      </c>
      <c r="B14" s="61" t="s">
        <v>146</v>
      </c>
      <c r="C14" s="2" t="s">
        <v>404</v>
      </c>
      <c r="D14" s="109">
        <f>D15+D17</f>
        <v>751500</v>
      </c>
      <c r="E14" s="109">
        <f>D14</f>
        <v>751500</v>
      </c>
      <c r="F14" s="109">
        <f>F15+F17</f>
        <v>106727.66</v>
      </c>
      <c r="G14" s="43" t="s">
        <v>197</v>
      </c>
      <c r="H14" s="43" t="s">
        <v>197</v>
      </c>
      <c r="I14" s="115">
        <f t="shared" si="0"/>
        <v>106727.66</v>
      </c>
      <c r="J14" s="120">
        <f>D14-F14</f>
        <v>644772.34</v>
      </c>
      <c r="K14" s="123">
        <f>E14-F14</f>
        <v>644772.34</v>
      </c>
    </row>
    <row r="15" spans="1:11" ht="15" customHeight="1" thickBot="1">
      <c r="A15" s="55" t="s">
        <v>148</v>
      </c>
      <c r="B15" s="56" t="s">
        <v>147</v>
      </c>
      <c r="C15" s="2" t="s">
        <v>403</v>
      </c>
      <c r="D15" s="2" t="s">
        <v>406</v>
      </c>
      <c r="E15" s="2" t="s">
        <v>406</v>
      </c>
      <c r="F15" s="2" t="s">
        <v>556</v>
      </c>
      <c r="G15" s="43" t="s">
        <v>197</v>
      </c>
      <c r="H15" s="43" t="s">
        <v>197</v>
      </c>
      <c r="I15" s="115" t="str">
        <f t="shared" si="0"/>
        <v>84291,60</v>
      </c>
      <c r="J15" s="120">
        <f>D15-F15</f>
        <v>474008.4</v>
      </c>
      <c r="K15" s="123">
        <f>J15</f>
        <v>474008.4</v>
      </c>
    </row>
    <row r="16" spans="1:11" ht="15" customHeight="1" hidden="1" thickBot="1">
      <c r="A16" s="55" t="s">
        <v>150</v>
      </c>
      <c r="B16" s="56" t="s">
        <v>149</v>
      </c>
      <c r="C16" s="2" t="s">
        <v>405</v>
      </c>
      <c r="D16" s="2" t="s">
        <v>388</v>
      </c>
      <c r="E16" s="2" t="s">
        <v>388</v>
      </c>
      <c r="F16" s="2" t="s">
        <v>386</v>
      </c>
      <c r="G16" s="43" t="s">
        <v>197</v>
      </c>
      <c r="H16" s="43" t="s">
        <v>197</v>
      </c>
      <c r="I16" s="115" t="str">
        <f>F16</f>
        <v>21695</v>
      </c>
      <c r="J16" s="120">
        <f aca="true" t="shared" si="1" ref="J16:J22">D16-F16</f>
        <v>5</v>
      </c>
      <c r="K16" s="123">
        <f>E16-F16</f>
        <v>5</v>
      </c>
    </row>
    <row r="17" spans="1:11" ht="23.25" customHeight="1" thickBot="1">
      <c r="A17" s="55" t="s">
        <v>181</v>
      </c>
      <c r="B17" s="56" t="s">
        <v>151</v>
      </c>
      <c r="C17" s="2" t="s">
        <v>428</v>
      </c>
      <c r="D17" s="2" t="s">
        <v>407</v>
      </c>
      <c r="E17" s="2" t="s">
        <v>407</v>
      </c>
      <c r="F17" s="2" t="s">
        <v>557</v>
      </c>
      <c r="G17" s="43" t="s">
        <v>197</v>
      </c>
      <c r="H17" s="43" t="s">
        <v>197</v>
      </c>
      <c r="I17" s="115" t="str">
        <f t="shared" si="0"/>
        <v>22436,06</v>
      </c>
      <c r="J17" s="120">
        <f t="shared" si="1"/>
        <v>170763.94</v>
      </c>
      <c r="K17" s="123">
        <f>J17</f>
        <v>170763.94</v>
      </c>
    </row>
    <row r="18" spans="1:11" ht="24.75" customHeight="1" thickBot="1">
      <c r="A18" s="55" t="s">
        <v>192</v>
      </c>
      <c r="B18" s="61" t="s">
        <v>146</v>
      </c>
      <c r="C18" s="2" t="s">
        <v>410</v>
      </c>
      <c r="D18" s="109">
        <f>D19+D20</f>
        <v>49200</v>
      </c>
      <c r="E18" s="109">
        <f>D18</f>
        <v>49200</v>
      </c>
      <c r="F18" s="109">
        <v>0</v>
      </c>
      <c r="G18" s="43" t="s">
        <v>197</v>
      </c>
      <c r="H18" s="43" t="s">
        <v>197</v>
      </c>
      <c r="I18" s="115">
        <f>F18</f>
        <v>0</v>
      </c>
      <c r="J18" s="120">
        <f t="shared" si="1"/>
        <v>49200</v>
      </c>
      <c r="K18" s="123">
        <f>E18-F18</f>
        <v>49200</v>
      </c>
    </row>
    <row r="19" spans="1:11" ht="15" customHeight="1" thickBot="1">
      <c r="A19" s="55" t="s">
        <v>150</v>
      </c>
      <c r="B19" s="56" t="s">
        <v>149</v>
      </c>
      <c r="C19" s="2" t="s">
        <v>408</v>
      </c>
      <c r="D19" s="2" t="s">
        <v>409</v>
      </c>
      <c r="E19" s="2" t="s">
        <v>409</v>
      </c>
      <c r="F19" s="2"/>
      <c r="G19" s="43" t="s">
        <v>197</v>
      </c>
      <c r="H19" s="43" t="s">
        <v>197</v>
      </c>
      <c r="I19" s="115">
        <f>F19</f>
        <v>0</v>
      </c>
      <c r="J19" s="120">
        <f t="shared" si="1"/>
        <v>49200</v>
      </c>
      <c r="K19" s="123">
        <f>E19-F19</f>
        <v>49200</v>
      </c>
    </row>
    <row r="20" spans="1:11" ht="15" customHeight="1" hidden="1" thickBot="1">
      <c r="A20" s="55" t="s">
        <v>150</v>
      </c>
      <c r="B20" s="56" t="s">
        <v>151</v>
      </c>
      <c r="C20" s="2" t="s">
        <v>411</v>
      </c>
      <c r="D20" s="2"/>
      <c r="E20" s="2"/>
      <c r="F20" s="2"/>
      <c r="G20" s="43" t="s">
        <v>197</v>
      </c>
      <c r="H20" s="43" t="s">
        <v>197</v>
      </c>
      <c r="I20" s="115">
        <f>F20</f>
        <v>0</v>
      </c>
      <c r="J20" s="120">
        <f t="shared" si="1"/>
        <v>0</v>
      </c>
      <c r="K20" s="123">
        <f>E20-F20</f>
        <v>0</v>
      </c>
    </row>
    <row r="21" spans="1:11" ht="24.75" customHeight="1" thickBot="1">
      <c r="A21" s="55" t="s">
        <v>192</v>
      </c>
      <c r="B21" s="61" t="s">
        <v>146</v>
      </c>
      <c r="C21" s="2" t="s">
        <v>412</v>
      </c>
      <c r="D21" s="109">
        <v>1000</v>
      </c>
      <c r="E21" s="109">
        <v>1000</v>
      </c>
      <c r="F21" s="109">
        <v>700</v>
      </c>
      <c r="G21" s="43" t="s">
        <v>197</v>
      </c>
      <c r="H21" s="43" t="s">
        <v>197</v>
      </c>
      <c r="I21" s="115">
        <f>F21</f>
        <v>700</v>
      </c>
      <c r="J21" s="120">
        <f t="shared" si="1"/>
        <v>300</v>
      </c>
      <c r="K21" s="123">
        <f>E21-F21</f>
        <v>300</v>
      </c>
    </row>
    <row r="22" spans="1:11" ht="15" customHeight="1">
      <c r="A22" s="55" t="s">
        <v>150</v>
      </c>
      <c r="B22" s="56" t="s">
        <v>149</v>
      </c>
      <c r="C22" s="2" t="s">
        <v>413</v>
      </c>
      <c r="D22" s="2" t="s">
        <v>279</v>
      </c>
      <c r="E22" s="2" t="s">
        <v>279</v>
      </c>
      <c r="F22" s="2" t="s">
        <v>38</v>
      </c>
      <c r="G22" s="43" t="s">
        <v>197</v>
      </c>
      <c r="H22" s="43" t="s">
        <v>197</v>
      </c>
      <c r="I22" s="115" t="str">
        <f t="shared" si="0"/>
        <v>700</v>
      </c>
      <c r="J22" s="120">
        <f t="shared" si="1"/>
        <v>300</v>
      </c>
      <c r="K22" s="123">
        <f>E22-F22</f>
        <v>300</v>
      </c>
    </row>
    <row r="23" spans="1:11" ht="23.25" customHeight="1" hidden="1">
      <c r="A23" s="55" t="s">
        <v>181</v>
      </c>
      <c r="B23" s="56" t="s">
        <v>151</v>
      </c>
      <c r="C23" s="2" t="s">
        <v>257</v>
      </c>
      <c r="D23" s="2" t="s">
        <v>298</v>
      </c>
      <c r="E23" s="2" t="s">
        <v>298</v>
      </c>
      <c r="F23" s="2" t="s">
        <v>297</v>
      </c>
      <c r="G23" s="43" t="s">
        <v>197</v>
      </c>
      <c r="H23" s="43" t="s">
        <v>197</v>
      </c>
      <c r="I23" s="115" t="str">
        <f>F23</f>
        <v>11574,53</v>
      </c>
      <c r="J23" s="120">
        <v>25.47</v>
      </c>
      <c r="K23" s="123">
        <v>25.47</v>
      </c>
    </row>
    <row r="24" spans="1:11" s="153" customFormat="1" ht="50.25" customHeight="1" thickBot="1">
      <c r="A24" s="150" t="s">
        <v>299</v>
      </c>
      <c r="B24" s="151"/>
      <c r="C24" s="156" t="s">
        <v>300</v>
      </c>
      <c r="D24" s="159">
        <f>D25+D38+D46+D48+D61</f>
        <v>2416900</v>
      </c>
      <c r="E24" s="160">
        <f>E25+E38+E46+E48+E61</f>
        <v>2416900</v>
      </c>
      <c r="F24" s="160">
        <f>F25+F38+F46+F48+F61</f>
        <v>391059.8</v>
      </c>
      <c r="G24" s="152" t="s">
        <v>197</v>
      </c>
      <c r="H24" s="152" t="s">
        <v>197</v>
      </c>
      <c r="I24" s="155">
        <f>F24</f>
        <v>391059.8</v>
      </c>
      <c r="J24" s="155">
        <f>D24-F24</f>
        <v>2025840.2</v>
      </c>
      <c r="K24" s="155">
        <f>E24-F24</f>
        <v>2025840.2</v>
      </c>
    </row>
    <row r="25" spans="1:11" ht="24.75" customHeight="1" thickBot="1">
      <c r="A25" s="55" t="s">
        <v>301</v>
      </c>
      <c r="B25" s="56"/>
      <c r="C25" s="2" t="s">
        <v>302</v>
      </c>
      <c r="D25" s="109">
        <f>D27</f>
        <v>106500</v>
      </c>
      <c r="E25" s="109">
        <f>D25</f>
        <v>106500</v>
      </c>
      <c r="F25" s="109">
        <f>F26+F27</f>
        <v>23215.12</v>
      </c>
      <c r="G25" s="43" t="s">
        <v>197</v>
      </c>
      <c r="H25" s="43" t="s">
        <v>197</v>
      </c>
      <c r="I25" s="115">
        <f t="shared" si="0"/>
        <v>23215.12</v>
      </c>
      <c r="J25" s="120">
        <f>D25-F25</f>
        <v>83284.88</v>
      </c>
      <c r="K25" s="123">
        <f>E25-F25</f>
        <v>83284.88</v>
      </c>
    </row>
    <row r="26" spans="1:11" ht="30" customHeight="1" hidden="1" thickBot="1">
      <c r="A26" s="55" t="s">
        <v>303</v>
      </c>
      <c r="B26" s="56"/>
      <c r="C26" s="2" t="s">
        <v>304</v>
      </c>
      <c r="D26" s="2" t="s">
        <v>305</v>
      </c>
      <c r="E26" s="2" t="s">
        <v>305</v>
      </c>
      <c r="F26" s="2"/>
      <c r="G26" s="111" t="s">
        <v>197</v>
      </c>
      <c r="H26" s="43" t="s">
        <v>197</v>
      </c>
      <c r="I26" s="115">
        <f t="shared" si="0"/>
        <v>0</v>
      </c>
      <c r="J26" s="120">
        <v>62.72</v>
      </c>
      <c r="K26" s="123">
        <v>62.72</v>
      </c>
    </row>
    <row r="27" spans="1:11" ht="24.75" customHeight="1" thickBot="1">
      <c r="A27" s="55" t="s">
        <v>193</v>
      </c>
      <c r="B27" s="90">
        <v>220</v>
      </c>
      <c r="C27" s="2" t="s">
        <v>429</v>
      </c>
      <c r="D27" s="109">
        <f>D28+D29+D30</f>
        <v>106500</v>
      </c>
      <c r="E27" s="2" t="s">
        <v>538</v>
      </c>
      <c r="F27" s="109">
        <f>F28+F29+F30</f>
        <v>23215.12</v>
      </c>
      <c r="G27" s="43" t="s">
        <v>197</v>
      </c>
      <c r="H27" s="43" t="s">
        <v>197</v>
      </c>
      <c r="I27" s="115">
        <f t="shared" si="0"/>
        <v>23215.12</v>
      </c>
      <c r="J27" s="120">
        <v>98163.64</v>
      </c>
      <c r="K27" s="123">
        <v>98163.64</v>
      </c>
    </row>
    <row r="28" spans="1:11" ht="24" customHeight="1" thickBot="1">
      <c r="A28" s="55" t="s">
        <v>152</v>
      </c>
      <c r="B28" s="90">
        <v>221</v>
      </c>
      <c r="C28" s="2" t="s">
        <v>414</v>
      </c>
      <c r="D28" s="109">
        <v>17000</v>
      </c>
      <c r="E28" s="109">
        <v>17000</v>
      </c>
      <c r="F28" s="109">
        <v>1921.87</v>
      </c>
      <c r="G28" s="43" t="s">
        <v>197</v>
      </c>
      <c r="H28" s="43" t="s">
        <v>197</v>
      </c>
      <c r="I28" s="115">
        <f t="shared" si="0"/>
        <v>1921.87</v>
      </c>
      <c r="J28" s="120">
        <f>D28-F28</f>
        <v>15078.130000000001</v>
      </c>
      <c r="K28" s="123">
        <f>E28-F28</f>
        <v>15078.130000000001</v>
      </c>
    </row>
    <row r="29" spans="1:11" ht="26.25" customHeight="1" thickBot="1">
      <c r="A29" s="55" t="s">
        <v>306</v>
      </c>
      <c r="B29" s="90">
        <v>225</v>
      </c>
      <c r="C29" s="2" t="s">
        <v>415</v>
      </c>
      <c r="D29" s="2" t="s">
        <v>307</v>
      </c>
      <c r="E29" s="2" t="s">
        <v>307</v>
      </c>
      <c r="F29" s="2" t="s">
        <v>176</v>
      </c>
      <c r="G29" s="43" t="s">
        <v>197</v>
      </c>
      <c r="H29" s="43" t="s">
        <v>197</v>
      </c>
      <c r="I29" s="115" t="str">
        <f>F29</f>
        <v>0</v>
      </c>
      <c r="J29" s="120">
        <f>D29-F29</f>
        <v>15000</v>
      </c>
      <c r="K29" s="123">
        <f>E29-F29</f>
        <v>15000</v>
      </c>
    </row>
    <row r="30" spans="1:11" ht="23.25" customHeight="1" thickBot="1">
      <c r="A30" s="55" t="s">
        <v>182</v>
      </c>
      <c r="B30" s="90">
        <v>226</v>
      </c>
      <c r="C30" s="2" t="s">
        <v>416</v>
      </c>
      <c r="D30" s="2" t="s">
        <v>417</v>
      </c>
      <c r="E30" s="2" t="s">
        <v>417</v>
      </c>
      <c r="F30" s="2" t="s">
        <v>558</v>
      </c>
      <c r="G30" s="43" t="s">
        <v>197</v>
      </c>
      <c r="H30" s="43" t="s">
        <v>197</v>
      </c>
      <c r="I30" s="115" t="str">
        <f>F30</f>
        <v>21293,25</v>
      </c>
      <c r="J30" s="120">
        <f>D30-F30</f>
        <v>53206.75</v>
      </c>
      <c r="K30" s="123">
        <f>J30</f>
        <v>53206.75</v>
      </c>
    </row>
    <row r="31" spans="1:11" ht="45" customHeight="1" hidden="1" thickBot="1">
      <c r="A31" s="134" t="s">
        <v>308</v>
      </c>
      <c r="B31" s="90"/>
      <c r="C31" s="112" t="s">
        <v>309</v>
      </c>
      <c r="D31" s="110" t="str">
        <f>D32</f>
        <v>23500</v>
      </c>
      <c r="E31" s="110" t="str">
        <f>E32</f>
        <v>23500</v>
      </c>
      <c r="F31" s="110">
        <f>F32+F34+F33</f>
        <v>20499.24</v>
      </c>
      <c r="G31" s="43" t="s">
        <v>197</v>
      </c>
      <c r="H31" s="43" t="s">
        <v>197</v>
      </c>
      <c r="I31" s="115">
        <f t="shared" si="0"/>
        <v>20499.24</v>
      </c>
      <c r="J31" s="120">
        <f>D31-F31</f>
        <v>3000.7599999999984</v>
      </c>
      <c r="K31" s="123">
        <v>13500</v>
      </c>
    </row>
    <row r="32" spans="1:11" ht="15" customHeight="1" hidden="1" thickBot="1">
      <c r="A32" s="55" t="s">
        <v>193</v>
      </c>
      <c r="B32" s="90">
        <v>220</v>
      </c>
      <c r="C32" s="2" t="s">
        <v>310</v>
      </c>
      <c r="D32" s="2" t="s">
        <v>376</v>
      </c>
      <c r="E32" s="2" t="s">
        <v>376</v>
      </c>
      <c r="F32" s="2"/>
      <c r="G32" s="43" t="s">
        <v>197</v>
      </c>
      <c r="H32" s="43" t="s">
        <v>197</v>
      </c>
      <c r="I32" s="115">
        <f t="shared" si="0"/>
        <v>0</v>
      </c>
      <c r="J32" s="120">
        <v>13500</v>
      </c>
      <c r="K32" s="123">
        <v>13500</v>
      </c>
    </row>
    <row r="33" spans="1:11" ht="15" customHeight="1" hidden="1" thickBot="1">
      <c r="A33" s="55" t="s">
        <v>153</v>
      </c>
      <c r="B33" s="90">
        <v>222</v>
      </c>
      <c r="C33" s="2" t="s">
        <v>311</v>
      </c>
      <c r="D33" s="2" t="s">
        <v>312</v>
      </c>
      <c r="E33" s="2" t="s">
        <v>312</v>
      </c>
      <c r="F33" s="2"/>
      <c r="G33" s="43" t="s">
        <v>197</v>
      </c>
      <c r="H33" s="43" t="s">
        <v>197</v>
      </c>
      <c r="I33" s="115">
        <f>F33</f>
        <v>0</v>
      </c>
      <c r="J33" s="120">
        <f>D33-F33</f>
        <v>2500</v>
      </c>
      <c r="K33" s="123">
        <f>E33-F33</f>
        <v>2500</v>
      </c>
    </row>
    <row r="34" spans="1:11" ht="15" customHeight="1" hidden="1" thickBot="1">
      <c r="A34" s="55" t="s">
        <v>182</v>
      </c>
      <c r="B34" s="90">
        <v>226</v>
      </c>
      <c r="C34" s="2" t="s">
        <v>313</v>
      </c>
      <c r="D34" s="2" t="s">
        <v>375</v>
      </c>
      <c r="E34" s="2" t="s">
        <v>375</v>
      </c>
      <c r="F34" s="2" t="s">
        <v>377</v>
      </c>
      <c r="G34" s="43" t="s">
        <v>197</v>
      </c>
      <c r="H34" s="43" t="s">
        <v>197</v>
      </c>
      <c r="I34" s="115" t="str">
        <f t="shared" si="0"/>
        <v>20499,24</v>
      </c>
      <c r="J34" s="120">
        <f>D34-F34</f>
        <v>500.7599999999984</v>
      </c>
      <c r="K34" s="123">
        <f>E34-F34</f>
        <v>500.7599999999984</v>
      </c>
    </row>
    <row r="35" spans="1:11" ht="27" customHeight="1" hidden="1" thickBot="1">
      <c r="A35" s="134" t="s">
        <v>314</v>
      </c>
      <c r="B35" s="90"/>
      <c r="C35" s="112" t="s">
        <v>315</v>
      </c>
      <c r="D35" s="110" t="str">
        <f>D36</f>
        <v>5000</v>
      </c>
      <c r="E35" s="110" t="str">
        <f>E36</f>
        <v>5000</v>
      </c>
      <c r="F35" s="110">
        <v>5000</v>
      </c>
      <c r="G35" s="43" t="s">
        <v>197</v>
      </c>
      <c r="H35" s="43" t="s">
        <v>197</v>
      </c>
      <c r="I35" s="115">
        <f aca="true" t="shared" si="2" ref="I35:I40">F35</f>
        <v>5000</v>
      </c>
      <c r="J35" s="120">
        <f>D35-F35</f>
        <v>0</v>
      </c>
      <c r="K35" s="123">
        <v>0</v>
      </c>
    </row>
    <row r="36" spans="1:11" ht="15" customHeight="1" hidden="1" thickBot="1">
      <c r="A36" s="55" t="s">
        <v>193</v>
      </c>
      <c r="B36" s="90">
        <v>220</v>
      </c>
      <c r="C36" s="2" t="s">
        <v>316</v>
      </c>
      <c r="D36" s="2" t="s">
        <v>317</v>
      </c>
      <c r="E36" s="2" t="s">
        <v>317</v>
      </c>
      <c r="F36" s="2" t="s">
        <v>317</v>
      </c>
      <c r="G36" s="43" t="s">
        <v>197</v>
      </c>
      <c r="H36" s="43" t="s">
        <v>197</v>
      </c>
      <c r="I36" s="115" t="str">
        <f t="shared" si="2"/>
        <v>5000</v>
      </c>
      <c r="J36" s="120">
        <f>D36-F36</f>
        <v>0</v>
      </c>
      <c r="K36" s="123">
        <f>E36-F36</f>
        <v>0</v>
      </c>
    </row>
    <row r="37" spans="1:11" ht="15" customHeight="1" hidden="1" thickBot="1">
      <c r="A37" s="55" t="s">
        <v>182</v>
      </c>
      <c r="B37" s="90">
        <v>226</v>
      </c>
      <c r="C37" s="2" t="s">
        <v>394</v>
      </c>
      <c r="D37" s="2" t="s">
        <v>317</v>
      </c>
      <c r="E37" s="2" t="s">
        <v>317</v>
      </c>
      <c r="F37" s="2" t="s">
        <v>317</v>
      </c>
      <c r="G37" s="43" t="s">
        <v>197</v>
      </c>
      <c r="H37" s="43" t="s">
        <v>197</v>
      </c>
      <c r="I37" s="115" t="str">
        <f t="shared" si="2"/>
        <v>5000</v>
      </c>
      <c r="J37" s="120">
        <v>0</v>
      </c>
      <c r="K37" s="123">
        <v>0</v>
      </c>
    </row>
    <row r="38" spans="1:11" ht="50.25" customHeight="1" thickBot="1">
      <c r="A38" s="134" t="s">
        <v>318</v>
      </c>
      <c r="B38" s="90"/>
      <c r="C38" s="112" t="s">
        <v>527</v>
      </c>
      <c r="D38" s="110">
        <f>D39+D43</f>
        <v>2044800</v>
      </c>
      <c r="E38" s="110">
        <f>D38</f>
        <v>2044800</v>
      </c>
      <c r="F38" s="110">
        <f>F39+F43</f>
        <v>299292.38</v>
      </c>
      <c r="G38" s="43" t="s">
        <v>197</v>
      </c>
      <c r="H38" s="43" t="s">
        <v>197</v>
      </c>
      <c r="I38" s="43">
        <f t="shared" si="2"/>
        <v>299292.38</v>
      </c>
      <c r="J38" s="120">
        <f aca="true" t="shared" si="3" ref="J38:J45">D38-F38</f>
        <v>1745507.62</v>
      </c>
      <c r="K38" s="123">
        <f>J38</f>
        <v>1745507.62</v>
      </c>
    </row>
    <row r="39" spans="1:11" ht="27.75" customHeight="1" thickBot="1">
      <c r="A39" s="55" t="s">
        <v>192</v>
      </c>
      <c r="B39" s="90">
        <v>210</v>
      </c>
      <c r="C39" s="2" t="s">
        <v>419</v>
      </c>
      <c r="D39" s="109">
        <f>D40+D42</f>
        <v>1886100</v>
      </c>
      <c r="E39" s="109">
        <f>D39</f>
        <v>1886100</v>
      </c>
      <c r="F39" s="109">
        <f>F40+F41+F42</f>
        <v>299292.38</v>
      </c>
      <c r="G39" s="43" t="s">
        <v>197</v>
      </c>
      <c r="H39" s="43" t="s">
        <v>197</v>
      </c>
      <c r="I39" s="115">
        <f t="shared" si="2"/>
        <v>299292.38</v>
      </c>
      <c r="J39" s="120">
        <f t="shared" si="3"/>
        <v>1586807.62</v>
      </c>
      <c r="K39" s="123">
        <f>J39</f>
        <v>1586807.62</v>
      </c>
    </row>
    <row r="40" spans="1:11" ht="15" customHeight="1" thickBot="1">
      <c r="A40" s="55" t="s">
        <v>148</v>
      </c>
      <c r="B40" s="90">
        <v>211</v>
      </c>
      <c r="C40" s="2" t="s">
        <v>418</v>
      </c>
      <c r="D40" s="114" t="s">
        <v>420</v>
      </c>
      <c r="E40" s="114" t="s">
        <v>420</v>
      </c>
      <c r="F40" s="2" t="s">
        <v>559</v>
      </c>
      <c r="G40" s="43" t="s">
        <v>197</v>
      </c>
      <c r="H40" s="43" t="s">
        <v>197</v>
      </c>
      <c r="I40" s="115" t="str">
        <f t="shared" si="2"/>
        <v>238917,36</v>
      </c>
      <c r="J40" s="120">
        <f t="shared" si="3"/>
        <v>1209682.6400000001</v>
      </c>
      <c r="K40" s="123">
        <f>J40</f>
        <v>1209682.6400000001</v>
      </c>
    </row>
    <row r="41" spans="1:11" ht="15" customHeight="1" hidden="1" thickBot="1">
      <c r="A41" s="55" t="s">
        <v>150</v>
      </c>
      <c r="B41" s="90">
        <v>212</v>
      </c>
      <c r="C41" s="2" t="s">
        <v>319</v>
      </c>
      <c r="D41" s="114" t="s">
        <v>389</v>
      </c>
      <c r="E41" s="114" t="s">
        <v>389</v>
      </c>
      <c r="F41" s="114" t="s">
        <v>176</v>
      </c>
      <c r="G41" s="43" t="s">
        <v>197</v>
      </c>
      <c r="H41" s="43" t="s">
        <v>197</v>
      </c>
      <c r="I41" s="115">
        <v>78450</v>
      </c>
      <c r="J41" s="120">
        <f t="shared" si="3"/>
        <v>78500</v>
      </c>
      <c r="K41" s="123">
        <f>J41</f>
        <v>78500</v>
      </c>
    </row>
    <row r="42" spans="1:11" ht="25.5" customHeight="1" thickBot="1">
      <c r="A42" s="55" t="s">
        <v>181</v>
      </c>
      <c r="B42" s="90">
        <v>213</v>
      </c>
      <c r="C42" s="2" t="s">
        <v>421</v>
      </c>
      <c r="D42" s="114" t="s">
        <v>422</v>
      </c>
      <c r="E42" s="114" t="s">
        <v>422</v>
      </c>
      <c r="F42" s="2" t="s">
        <v>560</v>
      </c>
      <c r="G42" s="43" t="s">
        <v>197</v>
      </c>
      <c r="H42" s="43" t="s">
        <v>197</v>
      </c>
      <c r="I42" s="115">
        <v>60375.02</v>
      </c>
      <c r="J42" s="120">
        <f t="shared" si="3"/>
        <v>377124.98</v>
      </c>
      <c r="K42" s="123">
        <f>J42</f>
        <v>377124.98</v>
      </c>
    </row>
    <row r="43" spans="1:11" ht="22.5" customHeight="1" thickBot="1">
      <c r="A43" s="134" t="s">
        <v>192</v>
      </c>
      <c r="B43" s="117" t="s">
        <v>146</v>
      </c>
      <c r="C43" s="112" t="s">
        <v>424</v>
      </c>
      <c r="D43" s="110">
        <v>158700</v>
      </c>
      <c r="E43" s="110">
        <v>158700</v>
      </c>
      <c r="F43" s="110" t="str">
        <f>F44</f>
        <v>0</v>
      </c>
      <c r="G43" s="43" t="s">
        <v>197</v>
      </c>
      <c r="H43" s="43" t="s">
        <v>197</v>
      </c>
      <c r="I43" s="116" t="str">
        <f>F43</f>
        <v>0</v>
      </c>
      <c r="J43" s="120">
        <f t="shared" si="3"/>
        <v>158700</v>
      </c>
      <c r="K43" s="123">
        <f>E43-F43</f>
        <v>158700</v>
      </c>
    </row>
    <row r="44" spans="1:11" ht="15" customHeight="1" thickBot="1">
      <c r="A44" s="55" t="s">
        <v>150</v>
      </c>
      <c r="B44" s="90">
        <v>212</v>
      </c>
      <c r="C44" s="2" t="s">
        <v>423</v>
      </c>
      <c r="D44" s="114" t="s">
        <v>425</v>
      </c>
      <c r="E44" s="114" t="s">
        <v>425</v>
      </c>
      <c r="F44" s="114" t="s">
        <v>176</v>
      </c>
      <c r="G44" s="43" t="s">
        <v>197</v>
      </c>
      <c r="H44" s="43" t="s">
        <v>197</v>
      </c>
      <c r="I44" s="115">
        <v>80210</v>
      </c>
      <c r="J44" s="120">
        <f t="shared" si="3"/>
        <v>158700</v>
      </c>
      <c r="K44" s="123">
        <f>J44</f>
        <v>158700</v>
      </c>
    </row>
    <row r="45" spans="1:11" ht="25.5" customHeight="1" hidden="1" thickBot="1">
      <c r="A45" s="55" t="s">
        <v>181</v>
      </c>
      <c r="B45" s="90">
        <v>213</v>
      </c>
      <c r="C45" s="2" t="s">
        <v>390</v>
      </c>
      <c r="D45" s="114"/>
      <c r="E45" s="114"/>
      <c r="F45" s="2"/>
      <c r="G45" s="43" t="s">
        <v>197</v>
      </c>
      <c r="H45" s="43" t="s">
        <v>197</v>
      </c>
      <c r="I45" s="115"/>
      <c r="J45" s="120">
        <f t="shared" si="3"/>
        <v>0</v>
      </c>
      <c r="K45" s="123">
        <v>0</v>
      </c>
    </row>
    <row r="46" spans="1:11" ht="22.5" customHeight="1" thickBot="1">
      <c r="A46" s="134" t="s">
        <v>192</v>
      </c>
      <c r="B46" s="117" t="s">
        <v>146</v>
      </c>
      <c r="C46" s="112" t="s">
        <v>426</v>
      </c>
      <c r="D46" s="110">
        <f>D47</f>
        <v>1000</v>
      </c>
      <c r="E46" s="110">
        <f>E47</f>
        <v>1000</v>
      </c>
      <c r="F46" s="110"/>
      <c r="G46" s="43" t="s">
        <v>197</v>
      </c>
      <c r="H46" s="43" t="s">
        <v>197</v>
      </c>
      <c r="I46" s="116">
        <f aca="true" t="shared" si="4" ref="I46:I52">F46</f>
        <v>0</v>
      </c>
      <c r="J46" s="120">
        <f aca="true" t="shared" si="5" ref="J46:J52">D46-F46</f>
        <v>1000</v>
      </c>
      <c r="K46" s="123">
        <f aca="true" t="shared" si="6" ref="K46:K51">E46-F46</f>
        <v>1000</v>
      </c>
    </row>
    <row r="47" spans="1:11" ht="15" customHeight="1" thickBot="1">
      <c r="A47" s="55" t="s">
        <v>150</v>
      </c>
      <c r="B47" s="56" t="s">
        <v>149</v>
      </c>
      <c r="C47" s="2" t="s">
        <v>427</v>
      </c>
      <c r="D47" s="133">
        <v>1000</v>
      </c>
      <c r="E47" s="133">
        <v>1000</v>
      </c>
      <c r="F47" s="110"/>
      <c r="G47" s="43" t="s">
        <v>197</v>
      </c>
      <c r="H47" s="43" t="s">
        <v>197</v>
      </c>
      <c r="I47" s="116">
        <f t="shared" si="4"/>
        <v>0</v>
      </c>
      <c r="J47" s="120">
        <f t="shared" si="5"/>
        <v>1000</v>
      </c>
      <c r="K47" s="123">
        <f t="shared" si="6"/>
        <v>1000</v>
      </c>
    </row>
    <row r="48" spans="1:11" ht="36.75" customHeight="1" thickBot="1">
      <c r="A48" s="55" t="s">
        <v>193</v>
      </c>
      <c r="B48" s="56" t="s">
        <v>158</v>
      </c>
      <c r="C48" s="142" t="s">
        <v>528</v>
      </c>
      <c r="D48" s="110">
        <f>D49+D60</f>
        <v>264400</v>
      </c>
      <c r="E48" s="110">
        <f>E49+E60</f>
        <v>264400</v>
      </c>
      <c r="F48" s="110">
        <f>F49+F60</f>
        <v>68352.3</v>
      </c>
      <c r="G48" s="43" t="s">
        <v>197</v>
      </c>
      <c r="H48" s="43" t="s">
        <v>197</v>
      </c>
      <c r="I48" s="116">
        <f t="shared" si="4"/>
        <v>68352.3</v>
      </c>
      <c r="J48" s="120">
        <f t="shared" si="5"/>
        <v>196047.7</v>
      </c>
      <c r="K48" s="123">
        <f t="shared" si="6"/>
        <v>196047.7</v>
      </c>
    </row>
    <row r="49" spans="1:11" ht="26.25" customHeight="1" thickBot="1">
      <c r="A49" s="55" t="s">
        <v>193</v>
      </c>
      <c r="B49" s="56" t="s">
        <v>244</v>
      </c>
      <c r="C49" s="154" t="s">
        <v>432</v>
      </c>
      <c r="D49" s="133">
        <f>D50+D57+D58</f>
        <v>142400</v>
      </c>
      <c r="E49" s="133">
        <f>D49</f>
        <v>142400</v>
      </c>
      <c r="F49" s="133">
        <f>F50+F57+F58</f>
        <v>32126.14</v>
      </c>
      <c r="G49" s="43" t="s">
        <v>197</v>
      </c>
      <c r="H49" s="43" t="s">
        <v>197</v>
      </c>
      <c r="I49" s="116">
        <f t="shared" si="4"/>
        <v>32126.14</v>
      </c>
      <c r="J49" s="120">
        <f>D49-F49</f>
        <v>110273.86</v>
      </c>
      <c r="K49" s="123">
        <f>E49-F49</f>
        <v>110273.86</v>
      </c>
    </row>
    <row r="50" spans="1:11" ht="15" customHeight="1" thickBot="1">
      <c r="A50" s="55" t="s">
        <v>154</v>
      </c>
      <c r="B50" s="90">
        <v>223</v>
      </c>
      <c r="C50" s="154" t="s">
        <v>431</v>
      </c>
      <c r="D50" s="109">
        <v>65000</v>
      </c>
      <c r="E50" s="109">
        <v>65000</v>
      </c>
      <c r="F50" s="109">
        <v>32126.14</v>
      </c>
      <c r="G50" s="43" t="s">
        <v>197</v>
      </c>
      <c r="H50" s="43" t="s">
        <v>197</v>
      </c>
      <c r="I50" s="43">
        <f t="shared" si="4"/>
        <v>32126.14</v>
      </c>
      <c r="J50" s="120">
        <f t="shared" si="5"/>
        <v>32873.86</v>
      </c>
      <c r="K50" s="123">
        <f t="shared" si="6"/>
        <v>32873.86</v>
      </c>
    </row>
    <row r="51" spans="1:11" ht="33.75" customHeight="1" hidden="1" thickBot="1">
      <c r="A51" s="134" t="s">
        <v>232</v>
      </c>
      <c r="B51" s="56" t="s">
        <v>158</v>
      </c>
      <c r="C51" s="112" t="s">
        <v>233</v>
      </c>
      <c r="D51" s="110"/>
      <c r="E51" s="110"/>
      <c r="F51" s="109"/>
      <c r="G51" s="43" t="s">
        <v>197</v>
      </c>
      <c r="H51" s="43" t="s">
        <v>197</v>
      </c>
      <c r="I51" s="115">
        <f t="shared" si="4"/>
        <v>0</v>
      </c>
      <c r="J51" s="120">
        <f t="shared" si="5"/>
        <v>0</v>
      </c>
      <c r="K51" s="123">
        <f t="shared" si="6"/>
        <v>0</v>
      </c>
    </row>
    <row r="52" spans="1:11" ht="15" customHeight="1" hidden="1" thickBot="1">
      <c r="A52" s="55" t="s">
        <v>182</v>
      </c>
      <c r="B52" s="90">
        <v>226</v>
      </c>
      <c r="C52" s="2" t="s">
        <v>259</v>
      </c>
      <c r="D52" s="109"/>
      <c r="E52" s="109"/>
      <c r="F52" s="109"/>
      <c r="G52" s="43" t="s">
        <v>197</v>
      </c>
      <c r="H52" s="43" t="s">
        <v>197</v>
      </c>
      <c r="I52" s="43">
        <f t="shared" si="4"/>
        <v>0</v>
      </c>
      <c r="J52" s="120">
        <f t="shared" si="5"/>
        <v>0</v>
      </c>
      <c r="K52" s="126">
        <f>D52-F52</f>
        <v>0</v>
      </c>
    </row>
    <row r="53" spans="1:11" ht="24" customHeight="1" hidden="1">
      <c r="A53" s="134" t="s">
        <v>234</v>
      </c>
      <c r="B53" s="56" t="s">
        <v>158</v>
      </c>
      <c r="C53" s="112" t="s">
        <v>235</v>
      </c>
      <c r="D53" s="110"/>
      <c r="E53" s="110"/>
      <c r="F53" s="109"/>
      <c r="G53" s="43" t="s">
        <v>197</v>
      </c>
      <c r="H53" s="43" t="s">
        <v>197</v>
      </c>
      <c r="I53" s="115">
        <f aca="true" t="shared" si="7" ref="I53:I59">F53</f>
        <v>0</v>
      </c>
      <c r="J53" s="120">
        <f aca="true" t="shared" si="8" ref="J53:J58">D53-F53</f>
        <v>0</v>
      </c>
      <c r="K53" s="123">
        <f>E53-F53</f>
        <v>0</v>
      </c>
    </row>
    <row r="54" spans="1:11" ht="15" customHeight="1" hidden="1" thickBot="1">
      <c r="A54" s="55" t="s">
        <v>182</v>
      </c>
      <c r="B54" s="90">
        <v>226</v>
      </c>
      <c r="C54" s="2" t="s">
        <v>260</v>
      </c>
      <c r="D54" s="109"/>
      <c r="E54" s="109"/>
      <c r="F54" s="109"/>
      <c r="G54" s="43" t="s">
        <v>197</v>
      </c>
      <c r="H54" s="43" t="s">
        <v>197</v>
      </c>
      <c r="I54" s="43">
        <f t="shared" si="7"/>
        <v>0</v>
      </c>
      <c r="J54" s="120">
        <f t="shared" si="8"/>
        <v>0</v>
      </c>
      <c r="K54" s="126">
        <f>D54-F54</f>
        <v>0</v>
      </c>
    </row>
    <row r="55" spans="1:11" ht="24" customHeight="1" hidden="1" thickBot="1">
      <c r="A55" s="134" t="s">
        <v>236</v>
      </c>
      <c r="B55" s="56" t="s">
        <v>158</v>
      </c>
      <c r="C55" s="112" t="s">
        <v>237</v>
      </c>
      <c r="D55" s="110"/>
      <c r="E55" s="110"/>
      <c r="F55" s="109"/>
      <c r="G55" s="43" t="s">
        <v>197</v>
      </c>
      <c r="H55" s="43" t="s">
        <v>197</v>
      </c>
      <c r="I55" s="115">
        <f t="shared" si="7"/>
        <v>0</v>
      </c>
      <c r="J55" s="120">
        <f t="shared" si="8"/>
        <v>0</v>
      </c>
      <c r="K55" s="123">
        <f aca="true" t="shared" si="9" ref="K55:K61">E55-F55</f>
        <v>0</v>
      </c>
    </row>
    <row r="56" spans="1:11" ht="15" customHeight="1" hidden="1" thickBot="1">
      <c r="A56" s="55" t="s">
        <v>156</v>
      </c>
      <c r="B56" s="56" t="s">
        <v>201</v>
      </c>
      <c r="C56" s="154" t="s">
        <v>238</v>
      </c>
      <c r="D56" s="133"/>
      <c r="E56" s="133"/>
      <c r="F56" s="110"/>
      <c r="G56" s="43" t="s">
        <v>197</v>
      </c>
      <c r="H56" s="43" t="s">
        <v>197</v>
      </c>
      <c r="I56" s="116">
        <f t="shared" si="7"/>
        <v>0</v>
      </c>
      <c r="J56" s="120">
        <f t="shared" si="8"/>
        <v>0</v>
      </c>
      <c r="K56" s="123">
        <f t="shared" si="9"/>
        <v>0</v>
      </c>
    </row>
    <row r="57" spans="1:11" ht="35.25" customHeight="1" thickBot="1">
      <c r="A57" s="55" t="s">
        <v>320</v>
      </c>
      <c r="B57" s="56" t="s">
        <v>321</v>
      </c>
      <c r="C57" s="114" t="s">
        <v>430</v>
      </c>
      <c r="D57" s="133">
        <v>66500</v>
      </c>
      <c r="E57" s="133">
        <v>66500</v>
      </c>
      <c r="F57" s="133">
        <v>0</v>
      </c>
      <c r="G57" s="43" t="s">
        <v>197</v>
      </c>
      <c r="H57" s="43" t="s">
        <v>197</v>
      </c>
      <c r="I57" s="115">
        <f t="shared" si="7"/>
        <v>0</v>
      </c>
      <c r="J57" s="120">
        <f t="shared" si="8"/>
        <v>66500</v>
      </c>
      <c r="K57" s="123">
        <f t="shared" si="9"/>
        <v>66500</v>
      </c>
    </row>
    <row r="58" spans="1:11" ht="15" customHeight="1" thickBot="1">
      <c r="A58" s="55" t="s">
        <v>182</v>
      </c>
      <c r="B58" s="56" t="s">
        <v>196</v>
      </c>
      <c r="C58" s="114" t="s">
        <v>433</v>
      </c>
      <c r="D58" s="133">
        <v>10900</v>
      </c>
      <c r="E58" s="133">
        <v>10900</v>
      </c>
      <c r="F58" s="133">
        <v>0</v>
      </c>
      <c r="G58" s="43" t="s">
        <v>197</v>
      </c>
      <c r="H58" s="43" t="s">
        <v>197</v>
      </c>
      <c r="I58" s="129">
        <f t="shared" si="7"/>
        <v>0</v>
      </c>
      <c r="J58" s="120">
        <f t="shared" si="8"/>
        <v>10900</v>
      </c>
      <c r="K58" s="123">
        <f t="shared" si="9"/>
        <v>10900</v>
      </c>
    </row>
    <row r="59" spans="1:11" ht="32.25" customHeight="1" hidden="1" thickBot="1">
      <c r="A59" s="55" t="s">
        <v>322</v>
      </c>
      <c r="B59" s="56" t="s">
        <v>323</v>
      </c>
      <c r="C59" s="114" t="s">
        <v>396</v>
      </c>
      <c r="D59" s="133">
        <v>5100</v>
      </c>
      <c r="E59" s="133">
        <v>5100</v>
      </c>
      <c r="F59" s="133">
        <v>5100</v>
      </c>
      <c r="G59" s="43" t="s">
        <v>197</v>
      </c>
      <c r="H59" s="43" t="s">
        <v>197</v>
      </c>
      <c r="I59" s="115">
        <f t="shared" si="7"/>
        <v>5100</v>
      </c>
      <c r="J59" s="120">
        <f>D59-F59</f>
        <v>0</v>
      </c>
      <c r="K59" s="123">
        <f>J59</f>
        <v>0</v>
      </c>
    </row>
    <row r="60" spans="1:11" ht="32.25" customHeight="1" thickBot="1">
      <c r="A60" s="55" t="s">
        <v>322</v>
      </c>
      <c r="B60" s="56" t="s">
        <v>323</v>
      </c>
      <c r="C60" s="114" t="s">
        <v>434</v>
      </c>
      <c r="D60" s="133">
        <v>122000</v>
      </c>
      <c r="E60" s="133">
        <v>122000</v>
      </c>
      <c r="F60" s="133">
        <v>36226.16</v>
      </c>
      <c r="G60" s="43" t="s">
        <v>197</v>
      </c>
      <c r="H60" s="43" t="s">
        <v>197</v>
      </c>
      <c r="I60" s="115">
        <f aca="true" t="shared" si="10" ref="I60:I75">F60</f>
        <v>36226.16</v>
      </c>
      <c r="J60" s="120">
        <f>D60-F60</f>
        <v>85773.84</v>
      </c>
      <c r="K60" s="123">
        <f>J60</f>
        <v>85773.84</v>
      </c>
    </row>
    <row r="61" spans="1:11" ht="15" customHeight="1">
      <c r="A61" s="134" t="s">
        <v>435</v>
      </c>
      <c r="B61" s="117" t="s">
        <v>158</v>
      </c>
      <c r="C61" s="112" t="s">
        <v>437</v>
      </c>
      <c r="D61" s="110">
        <f>D62</f>
        <v>200</v>
      </c>
      <c r="E61" s="110">
        <f>E62</f>
        <v>200</v>
      </c>
      <c r="F61" s="110">
        <f>F62</f>
        <v>200</v>
      </c>
      <c r="G61" s="43" t="s">
        <v>197</v>
      </c>
      <c r="H61" s="43" t="s">
        <v>197</v>
      </c>
      <c r="I61" s="115">
        <v>200</v>
      </c>
      <c r="J61" s="120">
        <f aca="true" t="shared" si="11" ref="J61:J67">D61-F61</f>
        <v>0</v>
      </c>
      <c r="K61" s="123">
        <f t="shared" si="9"/>
        <v>0</v>
      </c>
    </row>
    <row r="62" spans="1:11" ht="20.25" customHeight="1">
      <c r="A62" s="55" t="s">
        <v>322</v>
      </c>
      <c r="B62" s="90">
        <v>340</v>
      </c>
      <c r="C62" s="114" t="s">
        <v>436</v>
      </c>
      <c r="D62" s="109">
        <v>200</v>
      </c>
      <c r="E62" s="109">
        <v>200</v>
      </c>
      <c r="F62" s="109">
        <v>200</v>
      </c>
      <c r="G62" s="43" t="s">
        <v>197</v>
      </c>
      <c r="H62" s="43" t="s">
        <v>197</v>
      </c>
      <c r="I62" s="43">
        <f>F62</f>
        <v>200</v>
      </c>
      <c r="J62" s="120">
        <f>D62-F62</f>
        <v>0</v>
      </c>
      <c r="K62" s="126">
        <f>D62-F62</f>
        <v>0</v>
      </c>
    </row>
    <row r="63" spans="1:11" ht="25.5" customHeight="1">
      <c r="A63" s="134" t="s">
        <v>325</v>
      </c>
      <c r="B63" s="117" t="s">
        <v>158</v>
      </c>
      <c r="C63" s="112" t="s">
        <v>324</v>
      </c>
      <c r="D63" s="110">
        <f>D64</f>
        <v>10000</v>
      </c>
      <c r="E63" s="110">
        <v>10000</v>
      </c>
      <c r="F63" s="110">
        <f>F64</f>
        <v>0</v>
      </c>
      <c r="G63" s="43" t="s">
        <v>197</v>
      </c>
      <c r="H63" s="43" t="s">
        <v>197</v>
      </c>
      <c r="I63" s="43">
        <f>F63</f>
        <v>0</v>
      </c>
      <c r="J63" s="120">
        <f>D63-F63</f>
        <v>10000</v>
      </c>
      <c r="K63" s="126">
        <f>D63-F63</f>
        <v>10000</v>
      </c>
    </row>
    <row r="64" spans="1:11" ht="15" customHeight="1" thickBot="1">
      <c r="A64" s="55" t="s">
        <v>156</v>
      </c>
      <c r="B64" s="90">
        <v>290</v>
      </c>
      <c r="C64" s="2" t="s">
        <v>326</v>
      </c>
      <c r="D64" s="109">
        <v>10000</v>
      </c>
      <c r="E64" s="109">
        <v>10000</v>
      </c>
      <c r="F64" s="109"/>
      <c r="G64" s="43" t="s">
        <v>197</v>
      </c>
      <c r="H64" s="43" t="s">
        <v>197</v>
      </c>
      <c r="I64" s="43">
        <f t="shared" si="10"/>
        <v>0</v>
      </c>
      <c r="J64" s="120">
        <f t="shared" si="11"/>
        <v>10000</v>
      </c>
      <c r="K64" s="126">
        <f>D64-F64</f>
        <v>10000</v>
      </c>
    </row>
    <row r="65" spans="1:11" ht="24.75" customHeight="1" thickBot="1">
      <c r="A65" s="134" t="s">
        <v>327</v>
      </c>
      <c r="B65" s="117" t="s">
        <v>158</v>
      </c>
      <c r="C65" s="112" t="s">
        <v>328</v>
      </c>
      <c r="D65" s="110">
        <f>D66+D68+D70+D76</f>
        <v>109800</v>
      </c>
      <c r="E65" s="110">
        <f>E66+E68+E70+E76</f>
        <v>109800</v>
      </c>
      <c r="F65" s="110">
        <f>F66+F68+F70+F76</f>
        <v>10926.15</v>
      </c>
      <c r="G65" s="43" t="s">
        <v>197</v>
      </c>
      <c r="H65" s="43" t="s">
        <v>197</v>
      </c>
      <c r="I65" s="116">
        <f t="shared" si="10"/>
        <v>10926.15</v>
      </c>
      <c r="J65" s="120">
        <f t="shared" si="11"/>
        <v>98873.85</v>
      </c>
      <c r="K65" s="123">
        <f>E65-F65</f>
        <v>98873.85</v>
      </c>
    </row>
    <row r="66" spans="1:11" ht="36" customHeight="1" thickBot="1">
      <c r="A66" s="55" t="s">
        <v>329</v>
      </c>
      <c r="B66" s="56" t="s">
        <v>158</v>
      </c>
      <c r="C66" s="2" t="s">
        <v>330</v>
      </c>
      <c r="D66" s="109">
        <f>D67</f>
        <v>1100</v>
      </c>
      <c r="E66" s="109">
        <f>E67</f>
        <v>1100</v>
      </c>
      <c r="F66" s="109">
        <f>F67</f>
        <v>0</v>
      </c>
      <c r="G66" s="43" t="s">
        <v>197</v>
      </c>
      <c r="H66" s="43" t="s">
        <v>197</v>
      </c>
      <c r="I66" s="115">
        <f t="shared" si="10"/>
        <v>0</v>
      </c>
      <c r="J66" s="120">
        <f t="shared" si="11"/>
        <v>1100</v>
      </c>
      <c r="K66" s="123">
        <f>E66-F66</f>
        <v>1100</v>
      </c>
    </row>
    <row r="67" spans="1:11" ht="27.75" customHeight="1" thickBot="1">
      <c r="A67" s="55" t="s">
        <v>182</v>
      </c>
      <c r="B67" s="90">
        <v>226</v>
      </c>
      <c r="C67" s="2" t="s">
        <v>438</v>
      </c>
      <c r="D67" s="109">
        <v>1100</v>
      </c>
      <c r="E67" s="109">
        <v>1100</v>
      </c>
      <c r="F67" s="109"/>
      <c r="G67" s="43" t="s">
        <v>197</v>
      </c>
      <c r="H67" s="43" t="s">
        <v>197</v>
      </c>
      <c r="I67" s="115">
        <f t="shared" si="10"/>
        <v>0</v>
      </c>
      <c r="J67" s="120">
        <f t="shared" si="11"/>
        <v>1100</v>
      </c>
      <c r="K67" s="123">
        <f>E67-F67</f>
        <v>1100</v>
      </c>
    </row>
    <row r="68" spans="1:11" ht="45" customHeight="1" thickBot="1">
      <c r="A68" s="55" t="s">
        <v>331</v>
      </c>
      <c r="B68" s="56" t="s">
        <v>158</v>
      </c>
      <c r="C68" s="2" t="s">
        <v>332</v>
      </c>
      <c r="D68" s="109">
        <f>D69</f>
        <v>1100</v>
      </c>
      <c r="E68" s="109">
        <f>E69</f>
        <v>1100</v>
      </c>
      <c r="F68" s="109">
        <f>F69</f>
        <v>0</v>
      </c>
      <c r="G68" s="43" t="s">
        <v>197</v>
      </c>
      <c r="H68" s="43" t="s">
        <v>197</v>
      </c>
      <c r="I68" s="115">
        <f>F68</f>
        <v>0</v>
      </c>
      <c r="J68" s="120">
        <f>D68-F68</f>
        <v>1100</v>
      </c>
      <c r="K68" s="123">
        <f>E68-F68</f>
        <v>1100</v>
      </c>
    </row>
    <row r="69" spans="1:11" ht="19.5" customHeight="1" thickBot="1">
      <c r="A69" s="55" t="s">
        <v>182</v>
      </c>
      <c r="B69" s="56" t="s">
        <v>196</v>
      </c>
      <c r="C69" s="114" t="s">
        <v>439</v>
      </c>
      <c r="D69" s="133">
        <v>1100</v>
      </c>
      <c r="E69" s="133">
        <v>1100</v>
      </c>
      <c r="F69" s="133"/>
      <c r="G69" s="43" t="s">
        <v>197</v>
      </c>
      <c r="H69" s="43" t="s">
        <v>197</v>
      </c>
      <c r="I69" s="116">
        <f t="shared" si="10"/>
        <v>0</v>
      </c>
      <c r="J69" s="121">
        <f aca="true" t="shared" si="12" ref="J69:J95">D69-F69</f>
        <v>1100</v>
      </c>
      <c r="K69" s="122">
        <f>E69-F69</f>
        <v>1100</v>
      </c>
    </row>
    <row r="70" spans="1:11" ht="45" customHeight="1" thickBot="1">
      <c r="A70" s="134" t="s">
        <v>308</v>
      </c>
      <c r="B70" s="90"/>
      <c r="C70" s="112" t="s">
        <v>441</v>
      </c>
      <c r="D70" s="110">
        <f>D71</f>
        <v>9500</v>
      </c>
      <c r="E70" s="110">
        <f>D70</f>
        <v>9500</v>
      </c>
      <c r="F70" s="110">
        <v>700</v>
      </c>
      <c r="G70" s="43" t="s">
        <v>197</v>
      </c>
      <c r="H70" s="43" t="s">
        <v>197</v>
      </c>
      <c r="I70" s="115">
        <f t="shared" si="10"/>
        <v>700</v>
      </c>
      <c r="J70" s="120">
        <f>D70-F70</f>
        <v>8800</v>
      </c>
      <c r="K70" s="123">
        <v>8800</v>
      </c>
    </row>
    <row r="71" spans="1:11" ht="15" customHeight="1" thickBot="1">
      <c r="A71" s="55" t="s">
        <v>193</v>
      </c>
      <c r="B71" s="90">
        <v>220</v>
      </c>
      <c r="C71" s="2" t="s">
        <v>444</v>
      </c>
      <c r="D71" s="109">
        <f>D72+D73</f>
        <v>9500</v>
      </c>
      <c r="E71" s="109">
        <f>D71</f>
        <v>9500</v>
      </c>
      <c r="F71" s="2" t="s">
        <v>38</v>
      </c>
      <c r="G71" s="43" t="s">
        <v>197</v>
      </c>
      <c r="H71" s="43" t="s">
        <v>197</v>
      </c>
      <c r="I71" s="115" t="str">
        <f t="shared" si="10"/>
        <v>700</v>
      </c>
      <c r="J71" s="120">
        <v>8800</v>
      </c>
      <c r="K71" s="123">
        <v>8800</v>
      </c>
    </row>
    <row r="72" spans="1:11" ht="15" customHeight="1" thickBot="1">
      <c r="A72" s="55" t="s">
        <v>153</v>
      </c>
      <c r="B72" s="90">
        <v>222</v>
      </c>
      <c r="C72" s="2" t="s">
        <v>442</v>
      </c>
      <c r="D72" s="2" t="s">
        <v>312</v>
      </c>
      <c r="E72" s="2" t="s">
        <v>312</v>
      </c>
      <c r="F72" s="2" t="s">
        <v>38</v>
      </c>
      <c r="G72" s="43" t="s">
        <v>197</v>
      </c>
      <c r="H72" s="43" t="s">
        <v>197</v>
      </c>
      <c r="I72" s="115" t="str">
        <f>F72</f>
        <v>700</v>
      </c>
      <c r="J72" s="120">
        <f>D72-F72</f>
        <v>1800</v>
      </c>
      <c r="K72" s="123">
        <f aca="true" t="shared" si="13" ref="K72:K77">E72-F72</f>
        <v>1800</v>
      </c>
    </row>
    <row r="73" spans="1:11" ht="15" customHeight="1" thickBot="1">
      <c r="A73" s="55" t="s">
        <v>182</v>
      </c>
      <c r="B73" s="90">
        <v>226</v>
      </c>
      <c r="C73" s="2" t="s">
        <v>443</v>
      </c>
      <c r="D73" s="2" t="s">
        <v>440</v>
      </c>
      <c r="E73" s="2" t="s">
        <v>440</v>
      </c>
      <c r="F73" s="2" t="s">
        <v>176</v>
      </c>
      <c r="G73" s="43" t="s">
        <v>197</v>
      </c>
      <c r="H73" s="43" t="s">
        <v>197</v>
      </c>
      <c r="I73" s="115" t="str">
        <f>F73</f>
        <v>0</v>
      </c>
      <c r="J73" s="120">
        <f>D73-F73</f>
        <v>7000</v>
      </c>
      <c r="K73" s="123">
        <f t="shared" si="13"/>
        <v>7000</v>
      </c>
    </row>
    <row r="74" spans="1:11" ht="69" customHeight="1" hidden="1" thickBot="1">
      <c r="A74" s="55" t="s">
        <v>333</v>
      </c>
      <c r="B74" s="56" t="s">
        <v>158</v>
      </c>
      <c r="C74" s="2" t="s">
        <v>334</v>
      </c>
      <c r="D74" s="109">
        <f>D75</f>
        <v>1000</v>
      </c>
      <c r="E74" s="109">
        <f>E75</f>
        <v>1000</v>
      </c>
      <c r="F74" s="109">
        <f>F75</f>
        <v>0</v>
      </c>
      <c r="G74" s="43" t="s">
        <v>197</v>
      </c>
      <c r="H74" s="43" t="s">
        <v>197</v>
      </c>
      <c r="I74" s="115">
        <f t="shared" si="10"/>
        <v>0</v>
      </c>
      <c r="J74" s="120">
        <f t="shared" si="12"/>
        <v>1000</v>
      </c>
      <c r="K74" s="123">
        <f t="shared" si="13"/>
        <v>1000</v>
      </c>
    </row>
    <row r="75" spans="1:11" ht="15" customHeight="1" hidden="1" thickBot="1">
      <c r="A75" s="55" t="s">
        <v>182</v>
      </c>
      <c r="B75" s="90">
        <v>226</v>
      </c>
      <c r="C75" s="2" t="s">
        <v>335</v>
      </c>
      <c r="D75" s="109">
        <v>1000</v>
      </c>
      <c r="E75" s="109">
        <v>1000</v>
      </c>
      <c r="F75" s="109"/>
      <c r="G75" s="43" t="s">
        <v>197</v>
      </c>
      <c r="H75" s="43" t="s">
        <v>197</v>
      </c>
      <c r="I75" s="115">
        <f t="shared" si="10"/>
        <v>0</v>
      </c>
      <c r="J75" s="120">
        <f t="shared" si="12"/>
        <v>1000</v>
      </c>
      <c r="K75" s="123">
        <f t="shared" si="13"/>
        <v>1000</v>
      </c>
    </row>
    <row r="76" spans="1:11" ht="45.75" customHeight="1" thickBot="1">
      <c r="A76" s="157" t="s">
        <v>336</v>
      </c>
      <c r="B76" s="56" t="s">
        <v>158</v>
      </c>
      <c r="C76" s="114" t="s">
        <v>445</v>
      </c>
      <c r="D76" s="133">
        <f>D77+D78+D79</f>
        <v>98100</v>
      </c>
      <c r="E76" s="133">
        <f>E77+E78+E79</f>
        <v>98100</v>
      </c>
      <c r="F76" s="133">
        <f>F77+F78+F79</f>
        <v>10226.15</v>
      </c>
      <c r="G76" s="43" t="s">
        <v>197</v>
      </c>
      <c r="H76" s="43" t="s">
        <v>197</v>
      </c>
      <c r="I76" s="116">
        <v>1400</v>
      </c>
      <c r="J76" s="120">
        <f t="shared" si="12"/>
        <v>87873.85</v>
      </c>
      <c r="K76" s="123">
        <f t="shared" si="13"/>
        <v>87873.85</v>
      </c>
    </row>
    <row r="77" spans="1:11" ht="24" customHeight="1" thickBot="1">
      <c r="A77" s="55" t="s">
        <v>182</v>
      </c>
      <c r="B77" s="90">
        <v>226</v>
      </c>
      <c r="C77" s="114" t="s">
        <v>446</v>
      </c>
      <c r="D77" s="109">
        <v>18000</v>
      </c>
      <c r="E77" s="109">
        <v>18000</v>
      </c>
      <c r="F77" s="109">
        <v>2500</v>
      </c>
      <c r="G77" s="43" t="s">
        <v>197</v>
      </c>
      <c r="H77" s="43" t="s">
        <v>197</v>
      </c>
      <c r="I77" s="115">
        <f aca="true" t="shared" si="14" ref="I77:I82">F77</f>
        <v>2500</v>
      </c>
      <c r="J77" s="120">
        <f>D77-F77</f>
        <v>15500</v>
      </c>
      <c r="K77" s="123">
        <f t="shared" si="13"/>
        <v>15500</v>
      </c>
    </row>
    <row r="78" spans="1:11" ht="24" customHeight="1" thickBot="1">
      <c r="A78" s="55" t="s">
        <v>156</v>
      </c>
      <c r="B78" s="90">
        <v>290</v>
      </c>
      <c r="C78" s="114" t="s">
        <v>447</v>
      </c>
      <c r="D78" s="109">
        <v>72100</v>
      </c>
      <c r="E78" s="109">
        <v>72100</v>
      </c>
      <c r="F78" s="109">
        <v>180</v>
      </c>
      <c r="G78" s="43" t="s">
        <v>197</v>
      </c>
      <c r="H78" s="43" t="s">
        <v>197</v>
      </c>
      <c r="I78" s="115">
        <f t="shared" si="14"/>
        <v>180</v>
      </c>
      <c r="J78" s="120">
        <f>D78-F78</f>
        <v>71920</v>
      </c>
      <c r="K78" s="123">
        <f>J78</f>
        <v>71920</v>
      </c>
    </row>
    <row r="79" spans="1:11" ht="24" customHeight="1" thickBot="1">
      <c r="A79" s="55" t="s">
        <v>156</v>
      </c>
      <c r="B79" s="90">
        <v>290</v>
      </c>
      <c r="C79" s="114" t="s">
        <v>448</v>
      </c>
      <c r="D79" s="133">
        <v>8000</v>
      </c>
      <c r="E79" s="133">
        <v>8000</v>
      </c>
      <c r="F79" s="109">
        <v>7546.15</v>
      </c>
      <c r="G79" s="43" t="s">
        <v>197</v>
      </c>
      <c r="H79" s="43" t="s">
        <v>197</v>
      </c>
      <c r="I79" s="115">
        <f t="shared" si="14"/>
        <v>7546.15</v>
      </c>
      <c r="J79" s="120">
        <f t="shared" si="12"/>
        <v>453.85000000000036</v>
      </c>
      <c r="K79" s="123">
        <f>E79-F79</f>
        <v>453.85000000000036</v>
      </c>
    </row>
    <row r="80" spans="1:11" s="135" customFormat="1" ht="24" customHeight="1">
      <c r="A80" s="134" t="s">
        <v>322</v>
      </c>
      <c r="B80" s="130">
        <v>340</v>
      </c>
      <c r="C80" s="112" t="s">
        <v>449</v>
      </c>
      <c r="D80" s="110">
        <v>5000</v>
      </c>
      <c r="E80" s="110">
        <v>5000</v>
      </c>
      <c r="F80" s="110">
        <v>0</v>
      </c>
      <c r="G80" s="111" t="s">
        <v>197</v>
      </c>
      <c r="H80" s="111" t="s">
        <v>197</v>
      </c>
      <c r="I80" s="116">
        <f t="shared" si="14"/>
        <v>0</v>
      </c>
      <c r="J80" s="121">
        <f>D80-F80</f>
        <v>5000</v>
      </c>
      <c r="K80" s="122">
        <f>E80-F80</f>
        <v>5000</v>
      </c>
    </row>
    <row r="81" spans="1:11" ht="114.75" customHeight="1" thickBot="1">
      <c r="A81" s="134" t="s">
        <v>450</v>
      </c>
      <c r="B81" s="117" t="s">
        <v>158</v>
      </c>
      <c r="C81" s="112" t="s">
        <v>452</v>
      </c>
      <c r="D81" s="110">
        <f>D82</f>
        <v>164700</v>
      </c>
      <c r="E81" s="110">
        <f>D81</f>
        <v>164700</v>
      </c>
      <c r="F81" s="110">
        <f>F82+F86</f>
        <v>27554.7</v>
      </c>
      <c r="G81" s="43" t="s">
        <v>197</v>
      </c>
      <c r="H81" s="43" t="s">
        <v>197</v>
      </c>
      <c r="I81" s="115">
        <f t="shared" si="14"/>
        <v>27554.7</v>
      </c>
      <c r="J81" s="89">
        <f t="shared" si="12"/>
        <v>137145.3</v>
      </c>
      <c r="K81" s="25">
        <f>E81-F81</f>
        <v>137145.3</v>
      </c>
    </row>
    <row r="82" spans="1:11" ht="27" customHeight="1">
      <c r="A82" s="55" t="s">
        <v>192</v>
      </c>
      <c r="B82" s="90">
        <v>210</v>
      </c>
      <c r="C82" s="114" t="s">
        <v>451</v>
      </c>
      <c r="D82" s="133">
        <f>D83+D84</f>
        <v>164700</v>
      </c>
      <c r="E82" s="133">
        <f>E83+E84</f>
        <v>164700</v>
      </c>
      <c r="F82" s="133">
        <f>F83+F84</f>
        <v>27554.7</v>
      </c>
      <c r="G82" s="43" t="s">
        <v>197</v>
      </c>
      <c r="H82" s="43" t="s">
        <v>197</v>
      </c>
      <c r="I82" s="115">
        <f t="shared" si="14"/>
        <v>27554.7</v>
      </c>
      <c r="J82" s="120">
        <v>41040.66</v>
      </c>
      <c r="K82" s="123">
        <v>41040.66</v>
      </c>
    </row>
    <row r="83" spans="1:11" ht="27.75" customHeight="1" thickBot="1">
      <c r="A83" s="55" t="s">
        <v>148</v>
      </c>
      <c r="B83" s="56" t="s">
        <v>147</v>
      </c>
      <c r="C83" s="114" t="s">
        <v>454</v>
      </c>
      <c r="D83" s="133">
        <v>145800</v>
      </c>
      <c r="E83" s="133">
        <v>145800</v>
      </c>
      <c r="F83" s="109">
        <v>21975.2</v>
      </c>
      <c r="G83" s="43" t="s">
        <v>197</v>
      </c>
      <c r="H83" s="43" t="s">
        <v>197</v>
      </c>
      <c r="I83" s="43" t="s">
        <v>561</v>
      </c>
      <c r="J83" s="89">
        <f t="shared" si="12"/>
        <v>123824.8</v>
      </c>
      <c r="K83" s="25">
        <f>E83-F83</f>
        <v>123824.8</v>
      </c>
    </row>
    <row r="84" spans="1:11" ht="27" customHeight="1" thickBot="1">
      <c r="A84" s="55" t="s">
        <v>181</v>
      </c>
      <c r="B84" s="90">
        <v>213</v>
      </c>
      <c r="C84" s="114" t="s">
        <v>453</v>
      </c>
      <c r="D84" s="133">
        <v>18900</v>
      </c>
      <c r="E84" s="133">
        <v>18900</v>
      </c>
      <c r="F84" s="109">
        <v>5579.5</v>
      </c>
      <c r="G84" s="43" t="s">
        <v>197</v>
      </c>
      <c r="H84" s="43" t="s">
        <v>197</v>
      </c>
      <c r="I84" s="115">
        <f>F84</f>
        <v>5579.5</v>
      </c>
      <c r="J84" s="120">
        <f t="shared" si="12"/>
        <v>13320.5</v>
      </c>
      <c r="K84" s="123">
        <f>E84-F84</f>
        <v>13320.5</v>
      </c>
    </row>
    <row r="85" spans="1:256" ht="27" customHeight="1" hidden="1" thickBot="1">
      <c r="A85" s="112" t="s">
        <v>241</v>
      </c>
      <c r="B85" s="112" t="s">
        <v>241</v>
      </c>
      <c r="C85" s="112" t="s">
        <v>282</v>
      </c>
      <c r="D85" s="110" t="s">
        <v>283</v>
      </c>
      <c r="E85" s="110" t="s">
        <v>283</v>
      </c>
      <c r="F85" s="110"/>
      <c r="G85" s="112"/>
      <c r="H85" s="112"/>
      <c r="I85" s="112" t="s">
        <v>176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 t="s">
        <v>241</v>
      </c>
      <c r="AT85" s="112" t="s">
        <v>241</v>
      </c>
      <c r="AU85" s="112" t="s">
        <v>241</v>
      </c>
      <c r="AV85" s="112" t="s">
        <v>241</v>
      </c>
      <c r="AW85" s="112" t="s">
        <v>241</v>
      </c>
      <c r="AX85" s="112" t="s">
        <v>241</v>
      </c>
      <c r="AY85" s="112" t="s">
        <v>241</v>
      </c>
      <c r="AZ85" s="112" t="s">
        <v>241</v>
      </c>
      <c r="BA85" s="112" t="s">
        <v>241</v>
      </c>
      <c r="BB85" s="112" t="s">
        <v>241</v>
      </c>
      <c r="BC85" s="112" t="s">
        <v>241</v>
      </c>
      <c r="BD85" s="112" t="s">
        <v>241</v>
      </c>
      <c r="BE85" s="112" t="s">
        <v>241</v>
      </c>
      <c r="BF85" s="112" t="s">
        <v>241</v>
      </c>
      <c r="BG85" s="112" t="s">
        <v>241</v>
      </c>
      <c r="BH85" s="112" t="s">
        <v>241</v>
      </c>
      <c r="BI85" s="112" t="s">
        <v>241</v>
      </c>
      <c r="BJ85" s="112" t="s">
        <v>241</v>
      </c>
      <c r="BK85" s="112" t="s">
        <v>241</v>
      </c>
      <c r="BL85" s="112" t="s">
        <v>241</v>
      </c>
      <c r="BM85" s="112" t="s">
        <v>241</v>
      </c>
      <c r="BN85" s="112" t="s">
        <v>241</v>
      </c>
      <c r="BO85" s="112" t="s">
        <v>241</v>
      </c>
      <c r="BP85" s="112" t="s">
        <v>241</v>
      </c>
      <c r="BQ85" s="112" t="s">
        <v>241</v>
      </c>
      <c r="BR85" s="112" t="s">
        <v>241</v>
      </c>
      <c r="BS85" s="112" t="s">
        <v>241</v>
      </c>
      <c r="BT85" s="112" t="s">
        <v>241</v>
      </c>
      <c r="BU85" s="112" t="s">
        <v>241</v>
      </c>
      <c r="BV85" s="112" t="s">
        <v>241</v>
      </c>
      <c r="BW85" s="112" t="s">
        <v>241</v>
      </c>
      <c r="BX85" s="112" t="s">
        <v>241</v>
      </c>
      <c r="BY85" s="112" t="s">
        <v>241</v>
      </c>
      <c r="BZ85" s="112" t="s">
        <v>241</v>
      </c>
      <c r="CA85" s="112" t="s">
        <v>241</v>
      </c>
      <c r="CB85" s="112" t="s">
        <v>241</v>
      </c>
      <c r="CC85" s="112" t="s">
        <v>241</v>
      </c>
      <c r="CD85" s="112" t="s">
        <v>241</v>
      </c>
      <c r="CE85" s="112" t="s">
        <v>241</v>
      </c>
      <c r="CF85" s="112" t="s">
        <v>241</v>
      </c>
      <c r="CG85" s="112" t="s">
        <v>241</v>
      </c>
      <c r="CH85" s="112" t="s">
        <v>241</v>
      </c>
      <c r="CI85" s="112" t="s">
        <v>241</v>
      </c>
      <c r="CJ85" s="112" t="s">
        <v>241</v>
      </c>
      <c r="CK85" s="112" t="s">
        <v>241</v>
      </c>
      <c r="CL85" s="112" t="s">
        <v>241</v>
      </c>
      <c r="CM85" s="112" t="s">
        <v>241</v>
      </c>
      <c r="CN85" s="112" t="s">
        <v>241</v>
      </c>
      <c r="CO85" s="112" t="s">
        <v>241</v>
      </c>
      <c r="CP85" s="112" t="s">
        <v>241</v>
      </c>
      <c r="CQ85" s="112" t="s">
        <v>241</v>
      </c>
      <c r="CR85" s="112" t="s">
        <v>241</v>
      </c>
      <c r="CS85" s="112" t="s">
        <v>241</v>
      </c>
      <c r="CT85" s="112" t="s">
        <v>241</v>
      </c>
      <c r="CU85" s="112" t="s">
        <v>241</v>
      </c>
      <c r="CV85" s="112" t="s">
        <v>241</v>
      </c>
      <c r="CW85" s="112" t="s">
        <v>241</v>
      </c>
      <c r="CX85" s="112" t="s">
        <v>241</v>
      </c>
      <c r="CY85" s="112" t="s">
        <v>241</v>
      </c>
      <c r="CZ85" s="112" t="s">
        <v>241</v>
      </c>
      <c r="DA85" s="112" t="s">
        <v>241</v>
      </c>
      <c r="DB85" s="112" t="s">
        <v>241</v>
      </c>
      <c r="DC85" s="112" t="s">
        <v>241</v>
      </c>
      <c r="DD85" s="112" t="s">
        <v>241</v>
      </c>
      <c r="DE85" s="112" t="s">
        <v>241</v>
      </c>
      <c r="DF85" s="112" t="s">
        <v>241</v>
      </c>
      <c r="DG85" s="112" t="s">
        <v>241</v>
      </c>
      <c r="DH85" s="112" t="s">
        <v>241</v>
      </c>
      <c r="DI85" s="112" t="s">
        <v>241</v>
      </c>
      <c r="DJ85" s="112" t="s">
        <v>241</v>
      </c>
      <c r="DK85" s="112" t="s">
        <v>241</v>
      </c>
      <c r="DL85" s="112" t="s">
        <v>241</v>
      </c>
      <c r="DM85" s="112" t="s">
        <v>241</v>
      </c>
      <c r="DN85" s="112" t="s">
        <v>241</v>
      </c>
      <c r="DO85" s="112" t="s">
        <v>241</v>
      </c>
      <c r="DP85" s="112" t="s">
        <v>241</v>
      </c>
      <c r="DQ85" s="112" t="s">
        <v>241</v>
      </c>
      <c r="DR85" s="112" t="s">
        <v>241</v>
      </c>
      <c r="DS85" s="112" t="s">
        <v>241</v>
      </c>
      <c r="DT85" s="112" t="s">
        <v>241</v>
      </c>
      <c r="DU85" s="112" t="s">
        <v>241</v>
      </c>
      <c r="DV85" s="112" t="s">
        <v>241</v>
      </c>
      <c r="DW85" s="112" t="s">
        <v>241</v>
      </c>
      <c r="DX85" s="112" t="s">
        <v>241</v>
      </c>
      <c r="DY85" s="112" t="s">
        <v>241</v>
      </c>
      <c r="DZ85" s="112" t="s">
        <v>241</v>
      </c>
      <c r="EA85" s="112" t="s">
        <v>241</v>
      </c>
      <c r="EB85" s="112" t="s">
        <v>241</v>
      </c>
      <c r="EC85" s="112" t="s">
        <v>241</v>
      </c>
      <c r="ED85" s="112" t="s">
        <v>241</v>
      </c>
      <c r="EE85" s="112" t="s">
        <v>241</v>
      </c>
      <c r="EF85" s="112" t="s">
        <v>241</v>
      </c>
      <c r="EG85" s="112" t="s">
        <v>241</v>
      </c>
      <c r="EH85" s="112" t="s">
        <v>241</v>
      </c>
      <c r="EI85" s="112" t="s">
        <v>241</v>
      </c>
      <c r="EJ85" s="112" t="s">
        <v>241</v>
      </c>
      <c r="EK85" s="112" t="s">
        <v>241</v>
      </c>
      <c r="EL85" s="112" t="s">
        <v>241</v>
      </c>
      <c r="EM85" s="112" t="s">
        <v>241</v>
      </c>
      <c r="EN85" s="112" t="s">
        <v>241</v>
      </c>
      <c r="EO85" s="112" t="s">
        <v>241</v>
      </c>
      <c r="EP85" s="112" t="s">
        <v>241</v>
      </c>
      <c r="EQ85" s="112" t="s">
        <v>241</v>
      </c>
      <c r="ER85" s="112" t="s">
        <v>241</v>
      </c>
      <c r="ES85" s="112" t="s">
        <v>241</v>
      </c>
      <c r="ET85" s="112" t="s">
        <v>241</v>
      </c>
      <c r="EU85" s="112" t="s">
        <v>241</v>
      </c>
      <c r="EV85" s="112" t="s">
        <v>241</v>
      </c>
      <c r="EW85" s="112" t="s">
        <v>241</v>
      </c>
      <c r="EX85" s="112" t="s">
        <v>241</v>
      </c>
      <c r="EY85" s="112" t="s">
        <v>241</v>
      </c>
      <c r="EZ85" s="112" t="s">
        <v>241</v>
      </c>
      <c r="FA85" s="112" t="s">
        <v>241</v>
      </c>
      <c r="FB85" s="112" t="s">
        <v>241</v>
      </c>
      <c r="FC85" s="112" t="s">
        <v>241</v>
      </c>
      <c r="FD85" s="112" t="s">
        <v>241</v>
      </c>
      <c r="FE85" s="112" t="s">
        <v>241</v>
      </c>
      <c r="FF85" s="112" t="s">
        <v>241</v>
      </c>
      <c r="FG85" s="112" t="s">
        <v>241</v>
      </c>
      <c r="FH85" s="112" t="s">
        <v>241</v>
      </c>
      <c r="FI85" s="112" t="s">
        <v>241</v>
      </c>
      <c r="FJ85" s="112" t="s">
        <v>241</v>
      </c>
      <c r="FK85" s="112" t="s">
        <v>241</v>
      </c>
      <c r="FL85" s="112" t="s">
        <v>241</v>
      </c>
      <c r="FM85" s="112" t="s">
        <v>241</v>
      </c>
      <c r="FN85" s="112" t="s">
        <v>241</v>
      </c>
      <c r="FO85" s="112" t="s">
        <v>241</v>
      </c>
      <c r="FP85" s="112" t="s">
        <v>241</v>
      </c>
      <c r="FQ85" s="112" t="s">
        <v>241</v>
      </c>
      <c r="FR85" s="112" t="s">
        <v>241</v>
      </c>
      <c r="FS85" s="112" t="s">
        <v>241</v>
      </c>
      <c r="FT85" s="112" t="s">
        <v>241</v>
      </c>
      <c r="FU85" s="112" t="s">
        <v>241</v>
      </c>
      <c r="FV85" s="112" t="s">
        <v>241</v>
      </c>
      <c r="FW85" s="112" t="s">
        <v>241</v>
      </c>
      <c r="FX85" s="112" t="s">
        <v>241</v>
      </c>
      <c r="FY85" s="112" t="s">
        <v>241</v>
      </c>
      <c r="FZ85" s="112" t="s">
        <v>241</v>
      </c>
      <c r="GA85" s="112" t="s">
        <v>241</v>
      </c>
      <c r="GB85" s="112" t="s">
        <v>241</v>
      </c>
      <c r="GC85" s="112" t="s">
        <v>241</v>
      </c>
      <c r="GD85" s="112" t="s">
        <v>241</v>
      </c>
      <c r="GE85" s="112" t="s">
        <v>241</v>
      </c>
      <c r="GF85" s="112" t="s">
        <v>241</v>
      </c>
      <c r="GG85" s="112" t="s">
        <v>241</v>
      </c>
      <c r="GH85" s="112" t="s">
        <v>241</v>
      </c>
      <c r="GI85" s="112" t="s">
        <v>241</v>
      </c>
      <c r="GJ85" s="112" t="s">
        <v>241</v>
      </c>
      <c r="GK85" s="112" t="s">
        <v>241</v>
      </c>
      <c r="GL85" s="112" t="s">
        <v>241</v>
      </c>
      <c r="GM85" s="112" t="s">
        <v>241</v>
      </c>
      <c r="GN85" s="112" t="s">
        <v>241</v>
      </c>
      <c r="GO85" s="112" t="s">
        <v>241</v>
      </c>
      <c r="GP85" s="112" t="s">
        <v>241</v>
      </c>
      <c r="GQ85" s="112" t="s">
        <v>241</v>
      </c>
      <c r="GR85" s="112" t="s">
        <v>241</v>
      </c>
      <c r="GS85" s="112" t="s">
        <v>241</v>
      </c>
      <c r="GT85" s="112" t="s">
        <v>241</v>
      </c>
      <c r="GU85" s="112" t="s">
        <v>241</v>
      </c>
      <c r="GV85" s="112" t="s">
        <v>241</v>
      </c>
      <c r="GW85" s="112" t="s">
        <v>241</v>
      </c>
      <c r="GX85" s="112" t="s">
        <v>241</v>
      </c>
      <c r="GY85" s="112" t="s">
        <v>241</v>
      </c>
      <c r="GZ85" s="112" t="s">
        <v>241</v>
      </c>
      <c r="HA85" s="112" t="s">
        <v>241</v>
      </c>
      <c r="HB85" s="112" t="s">
        <v>241</v>
      </c>
      <c r="HC85" s="112" t="s">
        <v>241</v>
      </c>
      <c r="HD85" s="112" t="s">
        <v>241</v>
      </c>
      <c r="HE85" s="112" t="s">
        <v>241</v>
      </c>
      <c r="HF85" s="112" t="s">
        <v>241</v>
      </c>
      <c r="HG85" s="112" t="s">
        <v>241</v>
      </c>
      <c r="HH85" s="112" t="s">
        <v>241</v>
      </c>
      <c r="HI85" s="112" t="s">
        <v>241</v>
      </c>
      <c r="HJ85" s="112" t="s">
        <v>241</v>
      </c>
      <c r="HK85" s="112" t="s">
        <v>241</v>
      </c>
      <c r="HL85" s="112" t="s">
        <v>241</v>
      </c>
      <c r="HM85" s="112" t="s">
        <v>241</v>
      </c>
      <c r="HN85" s="112" t="s">
        <v>241</v>
      </c>
      <c r="HO85" s="112" t="s">
        <v>241</v>
      </c>
      <c r="HP85" s="112" t="s">
        <v>241</v>
      </c>
      <c r="HQ85" s="112" t="s">
        <v>241</v>
      </c>
      <c r="HR85" s="112" t="s">
        <v>241</v>
      </c>
      <c r="HS85" s="112" t="s">
        <v>241</v>
      </c>
      <c r="HT85" s="112" t="s">
        <v>241</v>
      </c>
      <c r="HU85" s="112" t="s">
        <v>241</v>
      </c>
      <c r="HV85" s="112" t="s">
        <v>241</v>
      </c>
      <c r="HW85" s="112" t="s">
        <v>241</v>
      </c>
      <c r="HX85" s="112" t="s">
        <v>241</v>
      </c>
      <c r="HY85" s="112" t="s">
        <v>241</v>
      </c>
      <c r="HZ85" s="112" t="s">
        <v>241</v>
      </c>
      <c r="IA85" s="112" t="s">
        <v>241</v>
      </c>
      <c r="IB85" s="112" t="s">
        <v>241</v>
      </c>
      <c r="IC85" s="112" t="s">
        <v>241</v>
      </c>
      <c r="ID85" s="112" t="s">
        <v>241</v>
      </c>
      <c r="IE85" s="112" t="s">
        <v>241</v>
      </c>
      <c r="IF85" s="112" t="s">
        <v>241</v>
      </c>
      <c r="IG85" s="112" t="s">
        <v>241</v>
      </c>
      <c r="IH85" s="112" t="s">
        <v>241</v>
      </c>
      <c r="II85" s="112" t="s">
        <v>241</v>
      </c>
      <c r="IJ85" s="112" t="s">
        <v>241</v>
      </c>
      <c r="IK85" s="112" t="s">
        <v>241</v>
      </c>
      <c r="IL85" s="112" t="s">
        <v>241</v>
      </c>
      <c r="IM85" s="112" t="s">
        <v>241</v>
      </c>
      <c r="IN85" s="112" t="s">
        <v>241</v>
      </c>
      <c r="IO85" s="112" t="s">
        <v>241</v>
      </c>
      <c r="IP85" s="112" t="s">
        <v>241</v>
      </c>
      <c r="IQ85" s="112" t="s">
        <v>241</v>
      </c>
      <c r="IR85" s="112" t="s">
        <v>241</v>
      </c>
      <c r="IS85" s="112" t="s">
        <v>241</v>
      </c>
      <c r="IT85" s="112" t="s">
        <v>241</v>
      </c>
      <c r="IU85" s="112" t="s">
        <v>241</v>
      </c>
      <c r="IV85" s="112" t="s">
        <v>241</v>
      </c>
    </row>
    <row r="86" spans="1:11" ht="27" customHeight="1" hidden="1" thickBot="1">
      <c r="A86" s="55" t="s">
        <v>181</v>
      </c>
      <c r="B86" s="90">
        <v>213</v>
      </c>
      <c r="C86" s="114" t="s">
        <v>402</v>
      </c>
      <c r="D86" s="133"/>
      <c r="E86" s="133"/>
      <c r="F86" s="109">
        <v>0</v>
      </c>
      <c r="G86" s="43" t="s">
        <v>197</v>
      </c>
      <c r="H86" s="43" t="s">
        <v>197</v>
      </c>
      <c r="I86" s="115">
        <f>F86</f>
        <v>0</v>
      </c>
      <c r="J86" s="120">
        <f>D86-F86</f>
        <v>0</v>
      </c>
      <c r="K86" s="123">
        <f>E86-F86</f>
        <v>0</v>
      </c>
    </row>
    <row r="87" spans="1:11" ht="38.25" customHeight="1" thickBot="1">
      <c r="A87" s="134" t="s">
        <v>337</v>
      </c>
      <c r="B87" s="117">
        <v>0</v>
      </c>
      <c r="C87" s="112" t="s">
        <v>338</v>
      </c>
      <c r="D87" s="110">
        <f>D89+D90</f>
        <v>58400</v>
      </c>
      <c r="E87" s="110">
        <f>E89+E90</f>
        <v>58400</v>
      </c>
      <c r="F87" s="110">
        <f>F89+F90</f>
        <v>13200</v>
      </c>
      <c r="G87" s="43" t="s">
        <v>197</v>
      </c>
      <c r="H87" s="43" t="s">
        <v>197</v>
      </c>
      <c r="I87" s="115">
        <f aca="true" t="shared" si="15" ref="I87:I93">F87</f>
        <v>13200</v>
      </c>
      <c r="J87" s="120">
        <f>D87-F87</f>
        <v>45200</v>
      </c>
      <c r="K87" s="123">
        <f>E87-F87</f>
        <v>45200</v>
      </c>
    </row>
    <row r="88" spans="1:11" ht="27" customHeight="1" hidden="1" thickBot="1">
      <c r="A88" s="55" t="s">
        <v>240</v>
      </c>
      <c r="B88" s="90">
        <v>225</v>
      </c>
      <c r="C88" s="112" t="s">
        <v>284</v>
      </c>
      <c r="D88" s="110" t="s">
        <v>281</v>
      </c>
      <c r="E88" s="110" t="s">
        <v>281</v>
      </c>
      <c r="F88" s="109"/>
      <c r="G88" s="43" t="s">
        <v>197</v>
      </c>
      <c r="H88" s="43" t="s">
        <v>197</v>
      </c>
      <c r="I88" s="115">
        <f t="shared" si="15"/>
        <v>0</v>
      </c>
      <c r="J88" s="120">
        <f>D88-F88</f>
        <v>95200</v>
      </c>
      <c r="K88" s="123">
        <f>E88-F88</f>
        <v>95200</v>
      </c>
    </row>
    <row r="89" spans="1:11" ht="27" customHeight="1" thickBot="1">
      <c r="A89" s="55" t="s">
        <v>182</v>
      </c>
      <c r="B89" s="90">
        <v>226</v>
      </c>
      <c r="C89" s="114" t="s">
        <v>455</v>
      </c>
      <c r="D89" s="133">
        <v>5600</v>
      </c>
      <c r="E89" s="133">
        <v>5600</v>
      </c>
      <c r="F89" s="133">
        <v>0</v>
      </c>
      <c r="G89" s="43" t="s">
        <v>197</v>
      </c>
      <c r="H89" s="43" t="s">
        <v>197</v>
      </c>
      <c r="I89" s="115">
        <f t="shared" si="15"/>
        <v>0</v>
      </c>
      <c r="J89" s="120">
        <f>D89-F89</f>
        <v>5600</v>
      </c>
      <c r="K89" s="123">
        <f>E89-F89</f>
        <v>5600</v>
      </c>
    </row>
    <row r="90" spans="1:11" ht="37.5" customHeight="1">
      <c r="A90" s="55" t="s">
        <v>195</v>
      </c>
      <c r="B90" s="117" t="s">
        <v>339</v>
      </c>
      <c r="C90" s="114" t="s">
        <v>456</v>
      </c>
      <c r="D90" s="133">
        <v>52800</v>
      </c>
      <c r="E90" s="133">
        <v>52800</v>
      </c>
      <c r="F90" s="133">
        <v>13200</v>
      </c>
      <c r="G90" s="43" t="s">
        <v>197</v>
      </c>
      <c r="H90" s="43" t="s">
        <v>197</v>
      </c>
      <c r="I90" s="115">
        <f t="shared" si="15"/>
        <v>13200</v>
      </c>
      <c r="J90" s="120">
        <f t="shared" si="12"/>
        <v>39600</v>
      </c>
      <c r="K90" s="123">
        <f>E90-F90</f>
        <v>39600</v>
      </c>
    </row>
    <row r="91" spans="1:11" ht="33.75" customHeight="1" thickBot="1">
      <c r="A91" s="134" t="s">
        <v>340</v>
      </c>
      <c r="B91" s="117" t="s">
        <v>158</v>
      </c>
      <c r="C91" s="112" t="s">
        <v>341</v>
      </c>
      <c r="D91" s="110">
        <v>18500</v>
      </c>
      <c r="E91" s="110">
        <v>18500</v>
      </c>
      <c r="F91" s="110">
        <v>0</v>
      </c>
      <c r="G91" s="43" t="s">
        <v>197</v>
      </c>
      <c r="H91" s="43" t="s">
        <v>197</v>
      </c>
      <c r="I91" s="43">
        <f t="shared" si="15"/>
        <v>0</v>
      </c>
      <c r="J91" s="120">
        <f t="shared" si="12"/>
        <v>18500</v>
      </c>
      <c r="K91" s="126">
        <f>D91-F91</f>
        <v>18500</v>
      </c>
    </row>
    <row r="92" spans="1:11" ht="23.25" customHeight="1" hidden="1" thickBot="1">
      <c r="A92" s="55" t="s">
        <v>322</v>
      </c>
      <c r="B92" s="56" t="s">
        <v>323</v>
      </c>
      <c r="C92" s="114" t="s">
        <v>457</v>
      </c>
      <c r="D92" s="133">
        <v>7000</v>
      </c>
      <c r="E92" s="133">
        <v>7000</v>
      </c>
      <c r="F92" s="133">
        <v>7000</v>
      </c>
      <c r="G92" s="43" t="s">
        <v>197</v>
      </c>
      <c r="H92" s="43" t="s">
        <v>197</v>
      </c>
      <c r="I92" s="116">
        <f>F92</f>
        <v>7000</v>
      </c>
      <c r="J92" s="120">
        <f>D92-F92</f>
        <v>0</v>
      </c>
      <c r="K92" s="123">
        <f>E92-F92</f>
        <v>0</v>
      </c>
    </row>
    <row r="93" spans="1:11" ht="23.25" customHeight="1" thickBot="1">
      <c r="A93" s="55" t="s">
        <v>322</v>
      </c>
      <c r="B93" s="56" t="s">
        <v>323</v>
      </c>
      <c r="C93" s="114" t="s">
        <v>458</v>
      </c>
      <c r="D93" s="133">
        <v>18500</v>
      </c>
      <c r="E93" s="133">
        <v>18500</v>
      </c>
      <c r="F93" s="133">
        <v>0</v>
      </c>
      <c r="G93" s="43" t="s">
        <v>197</v>
      </c>
      <c r="H93" s="43" t="s">
        <v>197</v>
      </c>
      <c r="I93" s="116">
        <f t="shared" si="15"/>
        <v>0</v>
      </c>
      <c r="J93" s="120">
        <f t="shared" si="12"/>
        <v>18500</v>
      </c>
      <c r="K93" s="123">
        <f aca="true" t="shared" si="16" ref="K93:K99">E93-F93</f>
        <v>18500</v>
      </c>
    </row>
    <row r="94" spans="1:11" ht="36" customHeight="1" hidden="1" thickBot="1">
      <c r="A94" s="134" t="s">
        <v>342</v>
      </c>
      <c r="B94" s="56" t="s">
        <v>158</v>
      </c>
      <c r="C94" s="112" t="s">
        <v>372</v>
      </c>
      <c r="D94" s="110">
        <v>37130</v>
      </c>
      <c r="E94" s="110">
        <v>37130</v>
      </c>
      <c r="F94" s="110">
        <v>37126.44</v>
      </c>
      <c r="G94" s="43" t="s">
        <v>197</v>
      </c>
      <c r="H94" s="43" t="s">
        <v>197</v>
      </c>
      <c r="I94" s="116">
        <v>37126.44</v>
      </c>
      <c r="J94" s="120">
        <f t="shared" si="12"/>
        <v>3.5599999999976717</v>
      </c>
      <c r="K94" s="123">
        <f t="shared" si="16"/>
        <v>3.5599999999976717</v>
      </c>
    </row>
    <row r="95" spans="1:11" ht="24.75" customHeight="1" hidden="1" thickBot="1">
      <c r="A95" s="55" t="s">
        <v>240</v>
      </c>
      <c r="B95" s="90">
        <v>225</v>
      </c>
      <c r="C95" s="2" t="s">
        <v>373</v>
      </c>
      <c r="D95" s="109">
        <v>37130</v>
      </c>
      <c r="E95" s="109">
        <v>37130</v>
      </c>
      <c r="F95" s="109">
        <v>37126.44</v>
      </c>
      <c r="G95" s="43" t="s">
        <v>197</v>
      </c>
      <c r="H95" s="43" t="s">
        <v>197</v>
      </c>
      <c r="I95" s="43" t="s">
        <v>374</v>
      </c>
      <c r="J95" s="120">
        <f t="shared" si="12"/>
        <v>3.5599999999976717</v>
      </c>
      <c r="K95" s="123">
        <f t="shared" si="16"/>
        <v>3.5599999999976717</v>
      </c>
    </row>
    <row r="96" spans="1:11" ht="36" customHeight="1" thickBot="1">
      <c r="A96" s="134" t="s">
        <v>342</v>
      </c>
      <c r="B96" s="56" t="s">
        <v>158</v>
      </c>
      <c r="C96" s="112" t="s">
        <v>343</v>
      </c>
      <c r="D96" s="110">
        <f>D97+D100+D102</f>
        <v>1535300</v>
      </c>
      <c r="E96" s="110">
        <f>D96</f>
        <v>1535300</v>
      </c>
      <c r="F96" s="133">
        <f>F97+F102</f>
        <v>3109</v>
      </c>
      <c r="G96" s="43" t="s">
        <v>197</v>
      </c>
      <c r="H96" s="43" t="s">
        <v>197</v>
      </c>
      <c r="I96" s="116">
        <f>F96</f>
        <v>3109</v>
      </c>
      <c r="J96" s="120">
        <f aca="true" t="shared" si="17" ref="J96:J102">D96-F96</f>
        <v>1532191</v>
      </c>
      <c r="K96" s="123">
        <f t="shared" si="16"/>
        <v>1532191</v>
      </c>
    </row>
    <row r="97" spans="1:11" ht="24.75" customHeight="1" thickBot="1">
      <c r="A97" s="55" t="s">
        <v>193</v>
      </c>
      <c r="B97" s="90">
        <v>220</v>
      </c>
      <c r="C97" s="2" t="s">
        <v>459</v>
      </c>
      <c r="D97" s="133">
        <v>6800</v>
      </c>
      <c r="E97" s="133">
        <v>6800</v>
      </c>
      <c r="F97" s="109">
        <v>3109</v>
      </c>
      <c r="G97" s="43" t="s">
        <v>197</v>
      </c>
      <c r="H97" s="43" t="s">
        <v>197</v>
      </c>
      <c r="I97" s="43" t="s">
        <v>530</v>
      </c>
      <c r="J97" s="120">
        <f t="shared" si="17"/>
        <v>3691</v>
      </c>
      <c r="K97" s="123">
        <f t="shared" si="16"/>
        <v>3691</v>
      </c>
    </row>
    <row r="98" spans="1:11" ht="42.75" customHeight="1" hidden="1" thickBot="1">
      <c r="A98" s="138" t="s">
        <v>242</v>
      </c>
      <c r="B98" s="117" t="s">
        <v>158</v>
      </c>
      <c r="C98" s="112" t="s">
        <v>243</v>
      </c>
      <c r="D98" s="110">
        <v>1001700</v>
      </c>
      <c r="E98" s="110">
        <v>1001700</v>
      </c>
      <c r="F98" s="110">
        <f>F99+F103+F104+F102+F106+F105</f>
        <v>14271.4</v>
      </c>
      <c r="G98" s="43" t="s">
        <v>197</v>
      </c>
      <c r="H98" s="43" t="s">
        <v>197</v>
      </c>
      <c r="I98" s="115">
        <f>F98</f>
        <v>14271.4</v>
      </c>
      <c r="J98" s="120">
        <f t="shared" si="17"/>
        <v>987428.6</v>
      </c>
      <c r="K98" s="123">
        <f t="shared" si="16"/>
        <v>987428.6</v>
      </c>
    </row>
    <row r="99" spans="1:11" ht="24.75" customHeight="1" thickBot="1">
      <c r="A99" s="55" t="s">
        <v>240</v>
      </c>
      <c r="B99" s="90">
        <v>225</v>
      </c>
      <c r="C99" s="2" t="s">
        <v>460</v>
      </c>
      <c r="D99" s="109">
        <v>6800</v>
      </c>
      <c r="E99" s="109">
        <v>6800</v>
      </c>
      <c r="F99" s="109">
        <v>3109</v>
      </c>
      <c r="G99" s="43" t="s">
        <v>197</v>
      </c>
      <c r="H99" s="43" t="s">
        <v>197</v>
      </c>
      <c r="I99" s="43" t="s">
        <v>530</v>
      </c>
      <c r="J99" s="120">
        <f t="shared" si="17"/>
        <v>3691</v>
      </c>
      <c r="K99" s="123">
        <f t="shared" si="16"/>
        <v>3691</v>
      </c>
    </row>
    <row r="100" spans="1:11" ht="82.5" customHeight="1" thickBot="1">
      <c r="A100" s="134" t="s">
        <v>462</v>
      </c>
      <c r="B100" s="56" t="s">
        <v>158</v>
      </c>
      <c r="C100" s="112" t="s">
        <v>343</v>
      </c>
      <c r="D100" s="110">
        <v>1430000</v>
      </c>
      <c r="E100" s="110">
        <v>1430000</v>
      </c>
      <c r="F100" s="133">
        <v>0</v>
      </c>
      <c r="G100" s="43" t="s">
        <v>197</v>
      </c>
      <c r="H100" s="43" t="s">
        <v>197</v>
      </c>
      <c r="I100" s="116">
        <f>F100</f>
        <v>0</v>
      </c>
      <c r="J100" s="120">
        <f t="shared" si="17"/>
        <v>1430000</v>
      </c>
      <c r="K100" s="123">
        <f>E100-F100</f>
        <v>1430000</v>
      </c>
    </row>
    <row r="101" spans="1:11" ht="24.75" customHeight="1" thickBot="1">
      <c r="A101" s="55" t="s">
        <v>240</v>
      </c>
      <c r="B101" s="90">
        <v>225</v>
      </c>
      <c r="C101" s="2" t="s">
        <v>461</v>
      </c>
      <c r="D101" s="109">
        <v>1430000</v>
      </c>
      <c r="E101" s="109">
        <v>1430000</v>
      </c>
      <c r="F101" s="109">
        <v>0</v>
      </c>
      <c r="G101" s="43" t="s">
        <v>197</v>
      </c>
      <c r="H101" s="43" t="s">
        <v>197</v>
      </c>
      <c r="I101" s="43" t="s">
        <v>176</v>
      </c>
      <c r="J101" s="120">
        <f t="shared" si="17"/>
        <v>1430000</v>
      </c>
      <c r="K101" s="123">
        <f>E101-F101</f>
        <v>1430000</v>
      </c>
    </row>
    <row r="102" spans="1:11" ht="34.5" customHeight="1" thickBot="1">
      <c r="A102" s="55" t="s">
        <v>346</v>
      </c>
      <c r="B102" s="90">
        <v>0</v>
      </c>
      <c r="C102" s="2" t="s">
        <v>347</v>
      </c>
      <c r="D102" s="110">
        <v>98500</v>
      </c>
      <c r="E102" s="110">
        <v>98500</v>
      </c>
      <c r="F102" s="109">
        <v>0</v>
      </c>
      <c r="G102" s="43" t="s">
        <v>197</v>
      </c>
      <c r="H102" s="43" t="s">
        <v>197</v>
      </c>
      <c r="I102" s="43" t="s">
        <v>176</v>
      </c>
      <c r="J102" s="120">
        <f t="shared" si="17"/>
        <v>98500</v>
      </c>
      <c r="K102" s="123">
        <f>J102</f>
        <v>98500</v>
      </c>
    </row>
    <row r="103" spans="1:11" ht="24.75" customHeight="1" hidden="1" thickBot="1">
      <c r="A103" s="55" t="s">
        <v>240</v>
      </c>
      <c r="B103" s="90">
        <v>310</v>
      </c>
      <c r="C103" s="2" t="s">
        <v>269</v>
      </c>
      <c r="D103" s="109"/>
      <c r="E103" s="109"/>
      <c r="F103" s="109"/>
      <c r="G103" s="43" t="s">
        <v>197</v>
      </c>
      <c r="H103" s="43" t="s">
        <v>197</v>
      </c>
      <c r="I103" s="43" t="s">
        <v>275</v>
      </c>
      <c r="J103" s="120">
        <v>3000</v>
      </c>
      <c r="K103" s="123">
        <v>3000</v>
      </c>
    </row>
    <row r="104" spans="1:11" ht="24.75" customHeight="1" hidden="1" thickBot="1">
      <c r="A104" s="55" t="s">
        <v>240</v>
      </c>
      <c r="B104" s="90">
        <v>310</v>
      </c>
      <c r="C104" s="2" t="s">
        <v>270</v>
      </c>
      <c r="D104" s="109"/>
      <c r="E104" s="109"/>
      <c r="F104" s="109"/>
      <c r="G104" s="43" t="s">
        <v>197</v>
      </c>
      <c r="H104" s="43" t="s">
        <v>197</v>
      </c>
      <c r="I104" s="43" t="s">
        <v>274</v>
      </c>
      <c r="J104" s="120">
        <f aca="true" t="shared" si="18" ref="J104:J117">D104-F104</f>
        <v>0</v>
      </c>
      <c r="K104" s="123">
        <f>J104</f>
        <v>0</v>
      </c>
    </row>
    <row r="105" spans="1:11" ht="24.75" customHeight="1" thickBot="1">
      <c r="A105" s="55" t="s">
        <v>240</v>
      </c>
      <c r="B105" s="90">
        <v>225</v>
      </c>
      <c r="C105" s="2" t="s">
        <v>348</v>
      </c>
      <c r="D105" s="109">
        <v>98500</v>
      </c>
      <c r="E105" s="109">
        <v>98500</v>
      </c>
      <c r="F105" s="109">
        <v>0</v>
      </c>
      <c r="G105" s="43" t="s">
        <v>197</v>
      </c>
      <c r="H105" s="43" t="s">
        <v>197</v>
      </c>
      <c r="I105" s="43" t="s">
        <v>176</v>
      </c>
      <c r="J105" s="120">
        <f t="shared" si="18"/>
        <v>98500</v>
      </c>
      <c r="K105" s="123">
        <f aca="true" t="shared" si="19" ref="K105:K111">E105-F105</f>
        <v>98500</v>
      </c>
    </row>
    <row r="106" spans="1:11" ht="24.75" customHeight="1" hidden="1" thickBot="1">
      <c r="A106" s="55" t="s">
        <v>240</v>
      </c>
      <c r="B106" s="90">
        <v>340</v>
      </c>
      <c r="C106" s="2" t="s">
        <v>288</v>
      </c>
      <c r="D106" s="109" t="s">
        <v>290</v>
      </c>
      <c r="E106" s="109" t="s">
        <v>290</v>
      </c>
      <c r="F106" s="109" t="s">
        <v>289</v>
      </c>
      <c r="G106" s="43" t="s">
        <v>197</v>
      </c>
      <c r="H106" s="43" t="s">
        <v>197</v>
      </c>
      <c r="I106" s="43" t="s">
        <v>289</v>
      </c>
      <c r="J106" s="120">
        <f t="shared" si="18"/>
        <v>37.600000000000364</v>
      </c>
      <c r="K106" s="123">
        <f t="shared" si="19"/>
        <v>37.600000000000364</v>
      </c>
    </row>
    <row r="107" spans="1:11" ht="24.75" customHeight="1" thickBot="1">
      <c r="A107" s="55" t="s">
        <v>182</v>
      </c>
      <c r="B107" s="90">
        <v>226</v>
      </c>
      <c r="C107" s="112" t="s">
        <v>533</v>
      </c>
      <c r="D107" s="110">
        <v>60000</v>
      </c>
      <c r="E107" s="110">
        <v>60000</v>
      </c>
      <c r="F107" s="109">
        <v>9732</v>
      </c>
      <c r="G107" s="43" t="s">
        <v>197</v>
      </c>
      <c r="H107" s="43" t="s">
        <v>197</v>
      </c>
      <c r="I107" s="43" t="s">
        <v>562</v>
      </c>
      <c r="J107" s="120">
        <f>D107-F107</f>
        <v>50268</v>
      </c>
      <c r="K107" s="123">
        <f>E107-F107</f>
        <v>50268</v>
      </c>
    </row>
    <row r="108" spans="1:11" ht="39.75" customHeight="1" thickBot="1">
      <c r="A108" s="158" t="s">
        <v>366</v>
      </c>
      <c r="B108" s="117" t="s">
        <v>158</v>
      </c>
      <c r="C108" s="112" t="s">
        <v>367</v>
      </c>
      <c r="D108" s="110">
        <f>D109+D117</f>
        <v>465400</v>
      </c>
      <c r="E108" s="110">
        <f>D108</f>
        <v>465400</v>
      </c>
      <c r="F108" s="110">
        <f>F109+F117</f>
        <v>120740.17</v>
      </c>
      <c r="G108" s="43" t="s">
        <v>197</v>
      </c>
      <c r="H108" s="43" t="s">
        <v>197</v>
      </c>
      <c r="I108" s="116">
        <f>F108</f>
        <v>120740.17</v>
      </c>
      <c r="J108" s="121">
        <f t="shared" si="18"/>
        <v>344659.83</v>
      </c>
      <c r="K108" s="122">
        <f t="shared" si="19"/>
        <v>344659.83</v>
      </c>
    </row>
    <row r="109" spans="1:11" ht="24" customHeight="1" thickBot="1">
      <c r="A109" s="158" t="s">
        <v>349</v>
      </c>
      <c r="B109" s="118" t="s">
        <v>158</v>
      </c>
      <c r="C109" s="112" t="s">
        <v>350</v>
      </c>
      <c r="D109" s="110">
        <f>D111+D116</f>
        <v>386800</v>
      </c>
      <c r="E109" s="110">
        <f>D109</f>
        <v>386800</v>
      </c>
      <c r="F109" s="110">
        <v>97440</v>
      </c>
      <c r="G109" s="43" t="s">
        <v>197</v>
      </c>
      <c r="H109" s="43" t="s">
        <v>197</v>
      </c>
      <c r="I109" s="115">
        <f>F109</f>
        <v>97440</v>
      </c>
      <c r="J109" s="120">
        <f t="shared" si="18"/>
        <v>289360</v>
      </c>
      <c r="K109" s="123">
        <f t="shared" si="19"/>
        <v>289360</v>
      </c>
    </row>
    <row r="110" spans="1:11" ht="15" customHeight="1" hidden="1" thickBot="1">
      <c r="A110" s="119" t="s">
        <v>159</v>
      </c>
      <c r="B110" s="90">
        <v>242</v>
      </c>
      <c r="C110" s="2" t="s">
        <v>214</v>
      </c>
      <c r="D110" s="109" t="s">
        <v>213</v>
      </c>
      <c r="E110" s="109" t="s">
        <v>213</v>
      </c>
      <c r="F110" s="109" t="s">
        <v>176</v>
      </c>
      <c r="G110" s="43" t="s">
        <v>197</v>
      </c>
      <c r="H110" s="43" t="s">
        <v>197</v>
      </c>
      <c r="I110" s="115">
        <v>0</v>
      </c>
      <c r="J110" s="120">
        <f t="shared" si="18"/>
        <v>12000</v>
      </c>
      <c r="K110" s="123">
        <f t="shared" si="19"/>
        <v>12000</v>
      </c>
    </row>
    <row r="111" spans="1:11" ht="15" customHeight="1">
      <c r="A111" s="134" t="s">
        <v>193</v>
      </c>
      <c r="B111" s="56" t="s">
        <v>244</v>
      </c>
      <c r="C111" s="114" t="s">
        <v>465</v>
      </c>
      <c r="D111" s="133">
        <f>D112+D115</f>
        <v>244800</v>
      </c>
      <c r="E111" s="133">
        <f>D111</f>
        <v>244800</v>
      </c>
      <c r="F111" s="110">
        <v>0</v>
      </c>
      <c r="G111" s="43" t="s">
        <v>197</v>
      </c>
      <c r="H111" s="43" t="s">
        <v>197</v>
      </c>
      <c r="I111" s="115">
        <f>F111</f>
        <v>0</v>
      </c>
      <c r="J111" s="120">
        <f t="shared" si="18"/>
        <v>244800</v>
      </c>
      <c r="K111" s="123">
        <f t="shared" si="19"/>
        <v>244800</v>
      </c>
    </row>
    <row r="112" spans="1:11" ht="24.75" customHeight="1">
      <c r="A112" s="55" t="s">
        <v>240</v>
      </c>
      <c r="B112" s="90">
        <v>225</v>
      </c>
      <c r="C112" s="2" t="s">
        <v>463</v>
      </c>
      <c r="D112" s="109">
        <v>48000</v>
      </c>
      <c r="E112" s="109">
        <v>48000</v>
      </c>
      <c r="F112" s="109">
        <v>0</v>
      </c>
      <c r="G112" s="43" t="s">
        <v>197</v>
      </c>
      <c r="H112" s="43" t="s">
        <v>197</v>
      </c>
      <c r="I112" s="43" t="s">
        <v>176</v>
      </c>
      <c r="J112" s="120">
        <f t="shared" si="18"/>
        <v>48000</v>
      </c>
      <c r="K112" s="25" t="s">
        <v>536</v>
      </c>
    </row>
    <row r="113" spans="1:11" ht="15" customHeight="1" hidden="1">
      <c r="A113" s="55" t="s">
        <v>182</v>
      </c>
      <c r="B113" s="90">
        <v>226</v>
      </c>
      <c r="C113" s="2" t="s">
        <v>351</v>
      </c>
      <c r="D113" s="109">
        <v>82000</v>
      </c>
      <c r="E113" s="109">
        <v>82000</v>
      </c>
      <c r="F113" s="109">
        <v>77038.04</v>
      </c>
      <c r="G113" s="43" t="s">
        <v>197</v>
      </c>
      <c r="H113" s="43" t="s">
        <v>197</v>
      </c>
      <c r="I113" s="43" t="s">
        <v>369</v>
      </c>
      <c r="J113" s="120">
        <f t="shared" si="18"/>
        <v>4961.960000000006</v>
      </c>
      <c r="K113" s="25" t="s">
        <v>391</v>
      </c>
    </row>
    <row r="114" spans="1:11" ht="15" customHeight="1" hidden="1">
      <c r="A114" s="55" t="s">
        <v>182</v>
      </c>
      <c r="B114" s="90">
        <v>226</v>
      </c>
      <c r="C114" s="2" t="s">
        <v>370</v>
      </c>
      <c r="D114" s="109">
        <v>46000</v>
      </c>
      <c r="E114" s="109">
        <v>46000</v>
      </c>
      <c r="F114" s="109">
        <v>45950</v>
      </c>
      <c r="G114" s="43" t="s">
        <v>197</v>
      </c>
      <c r="H114" s="43" t="s">
        <v>197</v>
      </c>
      <c r="I114" s="43" t="s">
        <v>371</v>
      </c>
      <c r="J114" s="120">
        <f t="shared" si="18"/>
        <v>50</v>
      </c>
      <c r="K114" s="25" t="s">
        <v>387</v>
      </c>
    </row>
    <row r="115" spans="1:11" ht="15" customHeight="1">
      <c r="A115" s="55" t="s">
        <v>182</v>
      </c>
      <c r="B115" s="90">
        <v>226</v>
      </c>
      <c r="C115" s="2" t="s">
        <v>534</v>
      </c>
      <c r="D115" s="109">
        <v>196800</v>
      </c>
      <c r="E115" s="109">
        <v>196800</v>
      </c>
      <c r="F115" s="109">
        <v>0</v>
      </c>
      <c r="G115" s="43" t="s">
        <v>197</v>
      </c>
      <c r="H115" s="43" t="s">
        <v>197</v>
      </c>
      <c r="I115" s="43" t="s">
        <v>176</v>
      </c>
      <c r="J115" s="120">
        <f>D115-F115</f>
        <v>196800</v>
      </c>
      <c r="K115" s="25" t="s">
        <v>535</v>
      </c>
    </row>
    <row r="116" spans="1:11" ht="24.75" customHeight="1" thickBot="1">
      <c r="A116" s="55" t="s">
        <v>322</v>
      </c>
      <c r="B116" s="90">
        <v>340</v>
      </c>
      <c r="C116" s="2" t="s">
        <v>464</v>
      </c>
      <c r="D116" s="109">
        <v>142000</v>
      </c>
      <c r="E116" s="109">
        <v>142000</v>
      </c>
      <c r="F116" s="109">
        <v>97440</v>
      </c>
      <c r="G116" s="43" t="s">
        <v>197</v>
      </c>
      <c r="H116" s="43" t="s">
        <v>197</v>
      </c>
      <c r="I116" s="43" t="s">
        <v>563</v>
      </c>
      <c r="J116" s="120">
        <f t="shared" si="18"/>
        <v>44560</v>
      </c>
      <c r="K116" s="25" t="s">
        <v>537</v>
      </c>
    </row>
    <row r="117" spans="1:11" ht="39.75" customHeight="1" thickBot="1">
      <c r="A117" s="158" t="s">
        <v>349</v>
      </c>
      <c r="B117" s="117" t="s">
        <v>158</v>
      </c>
      <c r="C117" s="112" t="s">
        <v>352</v>
      </c>
      <c r="D117" s="110">
        <f>D119+D123+D125+D130+D132</f>
        <v>78600</v>
      </c>
      <c r="E117" s="110">
        <f>D117</f>
        <v>78600</v>
      </c>
      <c r="F117" s="110">
        <v>23300.17</v>
      </c>
      <c r="G117" s="43" t="s">
        <v>197</v>
      </c>
      <c r="H117" s="43" t="s">
        <v>197</v>
      </c>
      <c r="I117" s="116">
        <f>F117</f>
        <v>23300.17</v>
      </c>
      <c r="J117" s="121">
        <f t="shared" si="18"/>
        <v>55299.83</v>
      </c>
      <c r="K117" s="122">
        <f aca="true" t="shared" si="20" ref="K117:K122">E117-F117</f>
        <v>55299.83</v>
      </c>
    </row>
    <row r="118" spans="1:11" ht="15" customHeight="1" hidden="1" thickBot="1">
      <c r="A118" s="55" t="s">
        <v>154</v>
      </c>
      <c r="B118" s="90">
        <v>223</v>
      </c>
      <c r="C118" s="2" t="s">
        <v>245</v>
      </c>
      <c r="D118" s="109" t="s">
        <v>246</v>
      </c>
      <c r="E118" s="109" t="s">
        <v>246</v>
      </c>
      <c r="F118" s="109" t="s">
        <v>263</v>
      </c>
      <c r="G118" s="43" t="s">
        <v>197</v>
      </c>
      <c r="H118" s="43" t="s">
        <v>197</v>
      </c>
      <c r="I118" s="43" t="s">
        <v>263</v>
      </c>
      <c r="J118" s="120">
        <f aca="true" t="shared" si="21" ref="J118:J135">D118-F118</f>
        <v>58298.85</v>
      </c>
      <c r="K118" s="123">
        <f t="shared" si="20"/>
        <v>58298.85</v>
      </c>
    </row>
    <row r="119" spans="1:11" ht="15" customHeight="1" thickBot="1">
      <c r="A119" s="134" t="s">
        <v>193</v>
      </c>
      <c r="B119" s="117" t="s">
        <v>244</v>
      </c>
      <c r="C119" s="112" t="s">
        <v>467</v>
      </c>
      <c r="D119" s="110">
        <v>33600</v>
      </c>
      <c r="E119" s="110">
        <v>33600</v>
      </c>
      <c r="F119" s="110">
        <v>8300.17</v>
      </c>
      <c r="G119" s="43" t="s">
        <v>197</v>
      </c>
      <c r="H119" s="43" t="s">
        <v>197</v>
      </c>
      <c r="I119" s="115">
        <f>F119</f>
        <v>8300.17</v>
      </c>
      <c r="J119" s="120">
        <f t="shared" si="21"/>
        <v>25299.83</v>
      </c>
      <c r="K119" s="123">
        <f t="shared" si="20"/>
        <v>25299.83</v>
      </c>
    </row>
    <row r="120" spans="1:11" ht="15" customHeight="1" hidden="1" thickBot="1">
      <c r="A120" s="55" t="s">
        <v>154</v>
      </c>
      <c r="B120" s="90">
        <v>223</v>
      </c>
      <c r="C120" s="2" t="s">
        <v>264</v>
      </c>
      <c r="D120" s="109"/>
      <c r="E120" s="109"/>
      <c r="F120" s="109"/>
      <c r="G120" s="43" t="s">
        <v>197</v>
      </c>
      <c r="H120" s="43" t="s">
        <v>197</v>
      </c>
      <c r="I120" s="43" t="s">
        <v>271</v>
      </c>
      <c r="J120" s="120">
        <f t="shared" si="21"/>
        <v>0</v>
      </c>
      <c r="K120" s="123">
        <f t="shared" si="20"/>
        <v>0</v>
      </c>
    </row>
    <row r="121" spans="1:11" ht="15" customHeight="1" hidden="1" thickBot="1">
      <c r="A121" s="55" t="s">
        <v>153</v>
      </c>
      <c r="B121" s="90">
        <v>223</v>
      </c>
      <c r="C121" s="2" t="s">
        <v>265</v>
      </c>
      <c r="D121" s="109"/>
      <c r="E121" s="109"/>
      <c r="F121" s="109"/>
      <c r="G121" s="43" t="s">
        <v>197</v>
      </c>
      <c r="H121" s="43" t="s">
        <v>197</v>
      </c>
      <c r="I121" s="43" t="s">
        <v>176</v>
      </c>
      <c r="J121" s="120">
        <f t="shared" si="21"/>
        <v>0</v>
      </c>
      <c r="K121" s="123">
        <f t="shared" si="20"/>
        <v>0</v>
      </c>
    </row>
    <row r="122" spans="1:11" ht="15" customHeight="1" thickBot="1">
      <c r="A122" s="55" t="s">
        <v>154</v>
      </c>
      <c r="B122" s="90">
        <v>223</v>
      </c>
      <c r="C122" s="2" t="s">
        <v>466</v>
      </c>
      <c r="D122" s="109">
        <v>33600</v>
      </c>
      <c r="E122" s="109">
        <v>33600</v>
      </c>
      <c r="F122" s="109">
        <v>8300.17</v>
      </c>
      <c r="G122" s="43" t="s">
        <v>197</v>
      </c>
      <c r="H122" s="43" t="s">
        <v>197</v>
      </c>
      <c r="I122" s="43" t="s">
        <v>564</v>
      </c>
      <c r="J122" s="120">
        <f t="shared" si="21"/>
        <v>25299.83</v>
      </c>
      <c r="K122" s="123">
        <f t="shared" si="20"/>
        <v>25299.83</v>
      </c>
    </row>
    <row r="123" spans="1:11" ht="15" customHeight="1" thickBot="1">
      <c r="A123" s="134" t="s">
        <v>193</v>
      </c>
      <c r="B123" s="117" t="s">
        <v>244</v>
      </c>
      <c r="C123" s="112" t="s">
        <v>353</v>
      </c>
      <c r="D123" s="110">
        <v>20000</v>
      </c>
      <c r="E123" s="110">
        <v>20000</v>
      </c>
      <c r="F123" s="110">
        <v>0</v>
      </c>
      <c r="G123" s="43" t="s">
        <v>197</v>
      </c>
      <c r="H123" s="43" t="s">
        <v>197</v>
      </c>
      <c r="I123" s="115">
        <f>F123</f>
        <v>0</v>
      </c>
      <c r="J123" s="120">
        <f>D123-F123</f>
        <v>20000</v>
      </c>
      <c r="K123" s="123">
        <f>E123-F123</f>
        <v>20000</v>
      </c>
    </row>
    <row r="124" spans="1:11" ht="21.75" customHeight="1" thickBot="1">
      <c r="A124" s="55" t="s">
        <v>240</v>
      </c>
      <c r="B124" s="90">
        <v>225</v>
      </c>
      <c r="C124" s="2" t="s">
        <v>354</v>
      </c>
      <c r="D124" s="109">
        <v>20000</v>
      </c>
      <c r="E124" s="109">
        <v>20000</v>
      </c>
      <c r="F124" s="109">
        <v>0</v>
      </c>
      <c r="G124" s="43" t="s">
        <v>197</v>
      </c>
      <c r="H124" s="43" t="s">
        <v>197</v>
      </c>
      <c r="I124" s="43" t="s">
        <v>176</v>
      </c>
      <c r="J124" s="120">
        <v>0</v>
      </c>
      <c r="K124" s="123">
        <v>0</v>
      </c>
    </row>
    <row r="125" spans="1:11" ht="15" customHeight="1">
      <c r="A125" s="134" t="s">
        <v>193</v>
      </c>
      <c r="B125" s="117" t="s">
        <v>244</v>
      </c>
      <c r="C125" s="112" t="s">
        <v>468</v>
      </c>
      <c r="D125" s="110">
        <v>17000</v>
      </c>
      <c r="E125" s="110">
        <v>17000</v>
      </c>
      <c r="F125" s="110">
        <v>15000</v>
      </c>
      <c r="G125" s="43" t="s">
        <v>197</v>
      </c>
      <c r="H125" s="43" t="s">
        <v>197</v>
      </c>
      <c r="I125" s="115">
        <f>F125</f>
        <v>15000</v>
      </c>
      <c r="J125" s="120">
        <f>D125-F125</f>
        <v>2000</v>
      </c>
      <c r="K125" s="123">
        <f>E125-F125</f>
        <v>2000</v>
      </c>
    </row>
    <row r="126" spans="1:11" ht="27" customHeight="1">
      <c r="A126" s="55" t="s">
        <v>240</v>
      </c>
      <c r="B126" s="90">
        <v>225</v>
      </c>
      <c r="C126" s="2" t="s">
        <v>469</v>
      </c>
      <c r="D126" s="109">
        <v>17000</v>
      </c>
      <c r="E126" s="109">
        <v>17000</v>
      </c>
      <c r="F126" s="109">
        <v>15000</v>
      </c>
      <c r="G126" s="43" t="s">
        <v>197</v>
      </c>
      <c r="H126" s="43" t="s">
        <v>197</v>
      </c>
      <c r="I126" s="43" t="s">
        <v>307</v>
      </c>
      <c r="J126" s="120">
        <f t="shared" si="21"/>
        <v>2000</v>
      </c>
      <c r="K126" s="25" t="s">
        <v>203</v>
      </c>
    </row>
    <row r="127" spans="1:11" ht="15" customHeight="1" hidden="1">
      <c r="A127" s="55" t="s">
        <v>157</v>
      </c>
      <c r="B127" s="90">
        <v>340</v>
      </c>
      <c r="C127" s="2" t="s">
        <v>247</v>
      </c>
      <c r="D127" s="109" t="s">
        <v>246</v>
      </c>
      <c r="E127" s="109" t="s">
        <v>246</v>
      </c>
      <c r="F127" s="109"/>
      <c r="G127" s="43" t="s">
        <v>197</v>
      </c>
      <c r="H127" s="43" t="s">
        <v>197</v>
      </c>
      <c r="I127" s="43" t="s">
        <v>229</v>
      </c>
      <c r="J127" s="120">
        <f t="shared" si="21"/>
        <v>70000</v>
      </c>
      <c r="K127" s="25" t="s">
        <v>230</v>
      </c>
    </row>
    <row r="128" spans="1:11" ht="22.5" customHeight="1" hidden="1">
      <c r="A128" s="55" t="s">
        <v>239</v>
      </c>
      <c r="B128" s="90">
        <v>310</v>
      </c>
      <c r="C128" s="2" t="s">
        <v>266</v>
      </c>
      <c r="D128" s="109"/>
      <c r="E128" s="109"/>
      <c r="F128" s="109"/>
      <c r="G128" s="43" t="s">
        <v>197</v>
      </c>
      <c r="H128" s="43" t="s">
        <v>197</v>
      </c>
      <c r="I128" s="43"/>
      <c r="J128" s="120">
        <f t="shared" si="21"/>
        <v>0</v>
      </c>
      <c r="K128" s="120">
        <v>0</v>
      </c>
    </row>
    <row r="129" spans="1:11" ht="22.5" customHeight="1" hidden="1">
      <c r="A129" s="55" t="s">
        <v>239</v>
      </c>
      <c r="B129" s="90">
        <v>340</v>
      </c>
      <c r="C129" s="2" t="s">
        <v>247</v>
      </c>
      <c r="D129" s="109"/>
      <c r="E129" s="109"/>
      <c r="F129" s="109"/>
      <c r="G129" s="43" t="s">
        <v>197</v>
      </c>
      <c r="H129" s="43" t="s">
        <v>197</v>
      </c>
      <c r="I129" s="43" t="s">
        <v>272</v>
      </c>
      <c r="J129" s="120">
        <f t="shared" si="21"/>
        <v>0</v>
      </c>
      <c r="K129" s="120">
        <v>90.66</v>
      </c>
    </row>
    <row r="130" spans="1:11" s="135" customFormat="1" ht="27" customHeight="1">
      <c r="A130" s="134" t="s">
        <v>240</v>
      </c>
      <c r="B130" s="130">
        <v>225</v>
      </c>
      <c r="C130" s="112" t="s">
        <v>470</v>
      </c>
      <c r="D130" s="110">
        <v>7000</v>
      </c>
      <c r="E130" s="110">
        <v>7000</v>
      </c>
      <c r="F130" s="110">
        <v>0</v>
      </c>
      <c r="G130" s="111" t="s">
        <v>197</v>
      </c>
      <c r="H130" s="111" t="s">
        <v>197</v>
      </c>
      <c r="I130" s="111" t="s">
        <v>176</v>
      </c>
      <c r="J130" s="121">
        <f>D130-F130</f>
        <v>7000</v>
      </c>
      <c r="K130" s="162" t="s">
        <v>203</v>
      </c>
    </row>
    <row r="131" spans="1:11" ht="27" customHeight="1" hidden="1">
      <c r="A131" s="55" t="s">
        <v>240</v>
      </c>
      <c r="B131" s="90">
        <v>226</v>
      </c>
      <c r="C131" s="112" t="s">
        <v>383</v>
      </c>
      <c r="D131" s="110">
        <v>34500</v>
      </c>
      <c r="E131" s="110">
        <v>34500</v>
      </c>
      <c r="F131" s="110">
        <v>34493.5</v>
      </c>
      <c r="G131" s="43" t="s">
        <v>197</v>
      </c>
      <c r="H131" s="43" t="s">
        <v>197</v>
      </c>
      <c r="I131" s="43" t="s">
        <v>392</v>
      </c>
      <c r="J131" s="120">
        <f>D131-F131</f>
        <v>6.5</v>
      </c>
      <c r="K131" s="25" t="s">
        <v>395</v>
      </c>
    </row>
    <row r="132" spans="1:11" ht="66" customHeight="1">
      <c r="A132" s="134" t="s">
        <v>355</v>
      </c>
      <c r="B132" s="90"/>
      <c r="C132" s="112" t="s">
        <v>356</v>
      </c>
      <c r="D132" s="110">
        <v>1000</v>
      </c>
      <c r="E132" s="110">
        <v>1000</v>
      </c>
      <c r="F132" s="109">
        <v>0</v>
      </c>
      <c r="G132" s="43" t="s">
        <v>197</v>
      </c>
      <c r="H132" s="43" t="s">
        <v>197</v>
      </c>
      <c r="I132" s="43" t="s">
        <v>176</v>
      </c>
      <c r="J132" s="120">
        <f>D132-F132</f>
        <v>1000</v>
      </c>
      <c r="K132" s="120">
        <v>0</v>
      </c>
    </row>
    <row r="133" spans="1:11" ht="22.5" customHeight="1">
      <c r="A133" s="55" t="s">
        <v>239</v>
      </c>
      <c r="B133" s="90">
        <v>340</v>
      </c>
      <c r="C133" s="2" t="s">
        <v>471</v>
      </c>
      <c r="D133" s="109">
        <v>1000</v>
      </c>
      <c r="E133" s="109">
        <v>1000</v>
      </c>
      <c r="F133" s="109">
        <v>0</v>
      </c>
      <c r="G133" s="43" t="s">
        <v>197</v>
      </c>
      <c r="H133" s="43" t="s">
        <v>197</v>
      </c>
      <c r="I133" s="43" t="s">
        <v>176</v>
      </c>
      <c r="J133" s="120">
        <f t="shared" si="21"/>
        <v>1000</v>
      </c>
      <c r="K133" s="120">
        <v>0</v>
      </c>
    </row>
    <row r="134" spans="1:11" ht="30.75" customHeight="1" hidden="1" thickBot="1">
      <c r="A134" s="134" t="s">
        <v>188</v>
      </c>
      <c r="B134" s="117" t="s">
        <v>158</v>
      </c>
      <c r="C134" s="112" t="s">
        <v>174</v>
      </c>
      <c r="D134" s="110" t="s">
        <v>207</v>
      </c>
      <c r="E134" s="110" t="s">
        <v>207</v>
      </c>
      <c r="F134" s="110">
        <v>0</v>
      </c>
      <c r="G134" s="43" t="s">
        <v>197</v>
      </c>
      <c r="H134" s="43" t="s">
        <v>197</v>
      </c>
      <c r="I134" s="115">
        <v>53695.68</v>
      </c>
      <c r="J134" s="120">
        <f t="shared" si="21"/>
        <v>53700</v>
      </c>
      <c r="K134" s="123">
        <f>E134-F134</f>
        <v>53700</v>
      </c>
    </row>
    <row r="135" spans="1:11" ht="15" customHeight="1" hidden="1" thickBot="1">
      <c r="A135" s="55" t="s">
        <v>155</v>
      </c>
      <c r="B135" s="90">
        <v>225</v>
      </c>
      <c r="C135" s="2" t="s">
        <v>175</v>
      </c>
      <c r="D135" s="109" t="s">
        <v>202</v>
      </c>
      <c r="E135" s="109" t="s">
        <v>202</v>
      </c>
      <c r="F135" s="109" t="s">
        <v>176</v>
      </c>
      <c r="G135" s="43" t="s">
        <v>197</v>
      </c>
      <c r="H135" s="43" t="s">
        <v>197</v>
      </c>
      <c r="I135" s="115">
        <v>1895.68</v>
      </c>
      <c r="J135" s="120">
        <f t="shared" si="21"/>
        <v>1900</v>
      </c>
      <c r="K135" s="123">
        <f>E135-F135</f>
        <v>1900</v>
      </c>
    </row>
    <row r="136" spans="1:11" ht="15" customHeight="1" hidden="1" thickBot="1">
      <c r="A136" s="55" t="s">
        <v>155</v>
      </c>
      <c r="B136" s="90">
        <v>225</v>
      </c>
      <c r="C136" s="2" t="s">
        <v>205</v>
      </c>
      <c r="D136" s="109" t="s">
        <v>206</v>
      </c>
      <c r="E136" s="109" t="s">
        <v>206</v>
      </c>
      <c r="F136" s="109" t="s">
        <v>176</v>
      </c>
      <c r="G136" s="43" t="s">
        <v>197</v>
      </c>
      <c r="H136" s="43" t="s">
        <v>197</v>
      </c>
      <c r="I136" s="43" t="s">
        <v>206</v>
      </c>
      <c r="J136" s="120">
        <v>0</v>
      </c>
      <c r="K136" s="123">
        <f>E136-F136</f>
        <v>51800</v>
      </c>
    </row>
    <row r="137" spans="1:11" ht="25.5" customHeight="1" hidden="1" thickBot="1">
      <c r="A137" s="55" t="s">
        <v>187</v>
      </c>
      <c r="B137" s="90"/>
      <c r="C137" s="112" t="s">
        <v>186</v>
      </c>
      <c r="D137" s="110">
        <f>D138+D139</f>
        <v>41000</v>
      </c>
      <c r="E137" s="110" t="s">
        <v>208</v>
      </c>
      <c r="F137" s="110">
        <v>0</v>
      </c>
      <c r="G137" s="43" t="s">
        <v>197</v>
      </c>
      <c r="H137" s="43" t="s">
        <v>197</v>
      </c>
      <c r="I137" s="115">
        <v>41000</v>
      </c>
      <c r="J137" s="120">
        <v>0</v>
      </c>
      <c r="K137" s="123">
        <f>E137-F137</f>
        <v>41000</v>
      </c>
    </row>
    <row r="138" spans="1:11" ht="15" customHeight="1" hidden="1" thickBot="1">
      <c r="A138" s="55" t="s">
        <v>155</v>
      </c>
      <c r="B138" s="90">
        <v>225</v>
      </c>
      <c r="C138" s="2" t="s">
        <v>177</v>
      </c>
      <c r="D138" s="109" t="s">
        <v>173</v>
      </c>
      <c r="E138" s="109" t="s">
        <v>173</v>
      </c>
      <c r="F138" s="109" t="s">
        <v>176</v>
      </c>
      <c r="G138" s="43" t="s">
        <v>197</v>
      </c>
      <c r="H138" s="43" t="s">
        <v>197</v>
      </c>
      <c r="I138" s="115">
        <v>25000</v>
      </c>
      <c r="J138" s="120">
        <v>0</v>
      </c>
      <c r="K138" s="25" t="s">
        <v>203</v>
      </c>
    </row>
    <row r="139" spans="1:11" ht="15" customHeight="1" hidden="1" thickBot="1">
      <c r="A139" s="55" t="s">
        <v>148</v>
      </c>
      <c r="B139" s="90">
        <v>310</v>
      </c>
      <c r="C139" s="2" t="s">
        <v>204</v>
      </c>
      <c r="D139" s="109" t="s">
        <v>169</v>
      </c>
      <c r="E139" s="109" t="s">
        <v>169</v>
      </c>
      <c r="F139" s="109" t="s">
        <v>176</v>
      </c>
      <c r="G139" s="43" t="s">
        <v>197</v>
      </c>
      <c r="H139" s="43" t="s">
        <v>197</v>
      </c>
      <c r="I139" s="115" t="str">
        <f aca="true" t="shared" si="22" ref="I139:I147">F139</f>
        <v>0</v>
      </c>
      <c r="J139" s="120">
        <f aca="true" t="shared" si="23" ref="J139:J148">D139-F139</f>
        <v>16000</v>
      </c>
      <c r="K139" s="123">
        <f>E139-F139</f>
        <v>16000</v>
      </c>
    </row>
    <row r="140" spans="1:11" ht="22.5" customHeight="1" hidden="1" thickBot="1">
      <c r="A140" s="55" t="s">
        <v>251</v>
      </c>
      <c r="B140" s="90">
        <v>241</v>
      </c>
      <c r="C140" s="112" t="s">
        <v>273</v>
      </c>
      <c r="D140" s="110" t="s">
        <v>252</v>
      </c>
      <c r="E140" s="110" t="s">
        <v>252</v>
      </c>
      <c r="F140" s="109"/>
      <c r="G140" s="43" t="s">
        <v>197</v>
      </c>
      <c r="H140" s="43" t="s">
        <v>197</v>
      </c>
      <c r="I140" s="115">
        <f>F140</f>
        <v>0</v>
      </c>
      <c r="J140" s="120">
        <f>D140-F140</f>
        <v>2000</v>
      </c>
      <c r="K140" s="123">
        <f>E140-F140</f>
        <v>2000</v>
      </c>
    </row>
    <row r="141" spans="1:11" ht="66" customHeight="1">
      <c r="A141" s="134" t="s">
        <v>472</v>
      </c>
      <c r="B141" s="90"/>
      <c r="C141" s="112" t="s">
        <v>473</v>
      </c>
      <c r="D141" s="110">
        <v>1000</v>
      </c>
      <c r="E141" s="110">
        <v>1000</v>
      </c>
      <c r="F141" s="109">
        <v>0</v>
      </c>
      <c r="G141" s="43" t="s">
        <v>197</v>
      </c>
      <c r="H141" s="43" t="s">
        <v>197</v>
      </c>
      <c r="I141" s="43" t="s">
        <v>176</v>
      </c>
      <c r="J141" s="120">
        <f>D141-F141</f>
        <v>1000</v>
      </c>
      <c r="K141" s="120">
        <v>0</v>
      </c>
    </row>
    <row r="142" spans="1:11" ht="22.5" customHeight="1" thickBot="1">
      <c r="A142" s="55" t="s">
        <v>156</v>
      </c>
      <c r="B142" s="90">
        <v>290</v>
      </c>
      <c r="C142" s="2" t="s">
        <v>474</v>
      </c>
      <c r="D142" s="109">
        <v>1000</v>
      </c>
      <c r="E142" s="109">
        <v>1000</v>
      </c>
      <c r="F142" s="109">
        <v>0</v>
      </c>
      <c r="G142" s="43" t="s">
        <v>197</v>
      </c>
      <c r="H142" s="43" t="s">
        <v>197</v>
      </c>
      <c r="I142" s="43" t="s">
        <v>176</v>
      </c>
      <c r="J142" s="120">
        <f>D142-F142</f>
        <v>1000</v>
      </c>
      <c r="K142" s="120">
        <v>0</v>
      </c>
    </row>
    <row r="143" spans="1:11" ht="22.5" customHeight="1" thickBot="1">
      <c r="A143" s="134" t="s">
        <v>185</v>
      </c>
      <c r="B143" s="90"/>
      <c r="C143" s="112" t="s">
        <v>293</v>
      </c>
      <c r="D143" s="110">
        <f>D144+D154</f>
        <v>3169100</v>
      </c>
      <c r="E143" s="110">
        <f>D143</f>
        <v>3169100</v>
      </c>
      <c r="F143" s="110">
        <f>F146+F151+F154</f>
        <v>668553.88</v>
      </c>
      <c r="G143" s="43" t="s">
        <v>197</v>
      </c>
      <c r="H143" s="43" t="s">
        <v>197</v>
      </c>
      <c r="I143" s="116">
        <f t="shared" si="22"/>
        <v>668553.88</v>
      </c>
      <c r="J143" s="120">
        <f t="shared" si="23"/>
        <v>2500546.12</v>
      </c>
      <c r="K143" s="123">
        <f>E143-F143</f>
        <v>2500546.12</v>
      </c>
    </row>
    <row r="144" spans="1:11" ht="36.75" customHeight="1" thickBot="1">
      <c r="A144" s="138" t="s">
        <v>357</v>
      </c>
      <c r="B144" s="56"/>
      <c r="C144" s="112" t="s">
        <v>358</v>
      </c>
      <c r="D144" s="110">
        <f>D145</f>
        <v>3154100</v>
      </c>
      <c r="E144" s="110">
        <f>D144</f>
        <v>3154100</v>
      </c>
      <c r="F144" s="109">
        <f>F145+F151</f>
        <v>668553.88</v>
      </c>
      <c r="G144" s="43" t="s">
        <v>197</v>
      </c>
      <c r="H144" s="43" t="s">
        <v>197</v>
      </c>
      <c r="I144" s="115">
        <f t="shared" si="22"/>
        <v>668553.88</v>
      </c>
      <c r="J144" s="120">
        <f>D144-F144</f>
        <v>2485546.12</v>
      </c>
      <c r="K144" s="123">
        <f>E144-F144</f>
        <v>2485546.12</v>
      </c>
    </row>
    <row r="145" spans="1:11" ht="39" customHeight="1" thickBot="1">
      <c r="A145" s="138" t="s">
        <v>249</v>
      </c>
      <c r="B145" s="90"/>
      <c r="C145" s="112" t="s">
        <v>359</v>
      </c>
      <c r="D145" s="109">
        <v>3154100</v>
      </c>
      <c r="E145" s="109">
        <v>3154100</v>
      </c>
      <c r="F145" s="110">
        <v>668553.88</v>
      </c>
      <c r="G145" s="43" t="s">
        <v>197</v>
      </c>
      <c r="H145" s="43" t="s">
        <v>197</v>
      </c>
      <c r="I145" s="116">
        <f t="shared" si="22"/>
        <v>668553.88</v>
      </c>
      <c r="J145" s="120">
        <f t="shared" si="23"/>
        <v>2485546.12</v>
      </c>
      <c r="K145" s="123">
        <f aca="true" t="shared" si="24" ref="K145:K160">E145-F145</f>
        <v>2485546.12</v>
      </c>
    </row>
    <row r="146" spans="1:11" ht="27.75" customHeight="1" thickBot="1">
      <c r="A146" s="55" t="s">
        <v>250</v>
      </c>
      <c r="B146" s="90">
        <v>240</v>
      </c>
      <c r="C146" s="2" t="s">
        <v>360</v>
      </c>
      <c r="D146" s="109">
        <v>3154100</v>
      </c>
      <c r="E146" s="109">
        <v>3154100</v>
      </c>
      <c r="F146" s="109">
        <v>668553.88</v>
      </c>
      <c r="G146" s="43" t="s">
        <v>197</v>
      </c>
      <c r="H146" s="43" t="s">
        <v>197</v>
      </c>
      <c r="I146" s="115">
        <f t="shared" si="22"/>
        <v>668553.88</v>
      </c>
      <c r="J146" s="120">
        <f t="shared" si="23"/>
        <v>2485546.12</v>
      </c>
      <c r="K146" s="123">
        <f t="shared" si="24"/>
        <v>2485546.12</v>
      </c>
    </row>
    <row r="147" spans="1:11" ht="22.5" customHeight="1" thickBot="1">
      <c r="A147" s="55" t="s">
        <v>251</v>
      </c>
      <c r="B147" s="90">
        <v>241</v>
      </c>
      <c r="C147" s="2" t="s">
        <v>476</v>
      </c>
      <c r="D147" s="109">
        <v>3154100</v>
      </c>
      <c r="E147" s="109">
        <v>3154100</v>
      </c>
      <c r="F147" s="109">
        <v>668553.88</v>
      </c>
      <c r="G147" s="43" t="s">
        <v>197</v>
      </c>
      <c r="H147" s="43" t="s">
        <v>197</v>
      </c>
      <c r="I147" s="115">
        <f t="shared" si="22"/>
        <v>668553.88</v>
      </c>
      <c r="J147" s="120">
        <f t="shared" si="23"/>
        <v>2485546.12</v>
      </c>
      <c r="K147" s="123">
        <f>E147-F147</f>
        <v>2485546.12</v>
      </c>
    </row>
    <row r="148" spans="1:11" ht="21.75" customHeight="1" hidden="1" thickBot="1">
      <c r="A148" s="55" t="s">
        <v>189</v>
      </c>
      <c r="B148" s="90">
        <v>310</v>
      </c>
      <c r="C148" s="2" t="s">
        <v>212</v>
      </c>
      <c r="D148" s="109" t="s">
        <v>209</v>
      </c>
      <c r="E148" s="109" t="s">
        <v>209</v>
      </c>
      <c r="F148" s="133" t="s">
        <v>176</v>
      </c>
      <c r="G148" s="43" t="s">
        <v>197</v>
      </c>
      <c r="H148" s="43" t="s">
        <v>197</v>
      </c>
      <c r="I148" s="129">
        <v>111.64</v>
      </c>
      <c r="J148" s="120">
        <f t="shared" si="23"/>
        <v>9850</v>
      </c>
      <c r="K148" s="123">
        <f t="shared" si="24"/>
        <v>9850</v>
      </c>
    </row>
    <row r="149" spans="1:11" ht="40.5" customHeight="1" hidden="1">
      <c r="A149" s="138" t="s">
        <v>183</v>
      </c>
      <c r="B149" s="90"/>
      <c r="C149" s="112" t="s">
        <v>215</v>
      </c>
      <c r="D149" s="110">
        <v>11000</v>
      </c>
      <c r="E149" s="110">
        <v>11000</v>
      </c>
      <c r="F149" s="110">
        <v>0</v>
      </c>
      <c r="G149" s="43" t="s">
        <v>197</v>
      </c>
      <c r="H149" s="43" t="s">
        <v>197</v>
      </c>
      <c r="I149" s="116">
        <v>11000</v>
      </c>
      <c r="J149" s="120">
        <f aca="true" t="shared" si="25" ref="J149:J160">D149-F149</f>
        <v>11000</v>
      </c>
      <c r="K149" s="126">
        <f t="shared" si="24"/>
        <v>11000</v>
      </c>
    </row>
    <row r="150" spans="1:11" ht="15" customHeight="1" hidden="1">
      <c r="A150" s="55" t="s">
        <v>156</v>
      </c>
      <c r="B150" s="90">
        <v>290</v>
      </c>
      <c r="C150" s="2" t="s">
        <v>216</v>
      </c>
      <c r="D150" s="109" t="s">
        <v>178</v>
      </c>
      <c r="E150" s="109" t="s">
        <v>178</v>
      </c>
      <c r="F150" s="109" t="s">
        <v>176</v>
      </c>
      <c r="G150" s="43" t="s">
        <v>197</v>
      </c>
      <c r="H150" s="43" t="s">
        <v>197</v>
      </c>
      <c r="I150" s="115" t="str">
        <f aca="true" t="shared" si="26" ref="I150:I156">F150</f>
        <v>0</v>
      </c>
      <c r="J150" s="120">
        <f t="shared" si="25"/>
        <v>11000</v>
      </c>
      <c r="K150" s="126">
        <f t="shared" si="24"/>
        <v>11000</v>
      </c>
    </row>
    <row r="151" spans="1:11" ht="22.5" customHeight="1" hidden="1" thickBot="1">
      <c r="A151" s="55" t="s">
        <v>251</v>
      </c>
      <c r="B151" s="90">
        <v>241</v>
      </c>
      <c r="C151" s="2" t="s">
        <v>475</v>
      </c>
      <c r="D151" s="109">
        <v>140700</v>
      </c>
      <c r="E151" s="109">
        <v>140700</v>
      </c>
      <c r="F151" s="109">
        <v>0</v>
      </c>
      <c r="G151" s="43" t="s">
        <v>197</v>
      </c>
      <c r="H151" s="43" t="s">
        <v>197</v>
      </c>
      <c r="I151" s="115">
        <f t="shared" si="26"/>
        <v>0</v>
      </c>
      <c r="J151" s="120">
        <f t="shared" si="25"/>
        <v>140700</v>
      </c>
      <c r="K151" s="123">
        <f>E151-F151</f>
        <v>140700</v>
      </c>
    </row>
    <row r="152" spans="1:11" ht="22.5" customHeight="1" hidden="1" thickBot="1">
      <c r="A152" s="55" t="s">
        <v>240</v>
      </c>
      <c r="B152" s="90">
        <v>225</v>
      </c>
      <c r="C152" s="2" t="s">
        <v>361</v>
      </c>
      <c r="D152" s="109">
        <v>20000</v>
      </c>
      <c r="E152" s="109">
        <v>20000</v>
      </c>
      <c r="F152" s="109"/>
      <c r="G152" s="43" t="s">
        <v>197</v>
      </c>
      <c r="H152" s="43" t="s">
        <v>197</v>
      </c>
      <c r="I152" s="115">
        <f t="shared" si="26"/>
        <v>0</v>
      </c>
      <c r="J152" s="120">
        <f>D152-F152</f>
        <v>20000</v>
      </c>
      <c r="K152" s="123">
        <f>E152-F152</f>
        <v>20000</v>
      </c>
    </row>
    <row r="153" spans="1:11" ht="22.5" customHeight="1" hidden="1">
      <c r="A153" s="55" t="s">
        <v>240</v>
      </c>
      <c r="B153" s="90">
        <v>225</v>
      </c>
      <c r="C153" s="2" t="s">
        <v>291</v>
      </c>
      <c r="D153" s="109">
        <v>2400</v>
      </c>
      <c r="E153" s="109">
        <v>2400</v>
      </c>
      <c r="F153" s="109" t="s">
        <v>294</v>
      </c>
      <c r="G153" s="43" t="s">
        <v>197</v>
      </c>
      <c r="H153" s="43" t="s">
        <v>197</v>
      </c>
      <c r="I153" s="115" t="str">
        <f t="shared" si="26"/>
        <v>2390</v>
      </c>
      <c r="J153" s="120">
        <f t="shared" si="25"/>
        <v>10</v>
      </c>
      <c r="K153" s="123">
        <f>E153-F153</f>
        <v>10</v>
      </c>
    </row>
    <row r="154" spans="1:11" ht="22.5" customHeight="1">
      <c r="A154" s="55" t="s">
        <v>240</v>
      </c>
      <c r="B154" s="90">
        <v>225</v>
      </c>
      <c r="C154" s="2" t="s">
        <v>477</v>
      </c>
      <c r="D154" s="109">
        <v>15000</v>
      </c>
      <c r="E154" s="109">
        <v>15000</v>
      </c>
      <c r="F154" s="109">
        <v>0</v>
      </c>
      <c r="G154" s="43" t="s">
        <v>197</v>
      </c>
      <c r="H154" s="43" t="s">
        <v>197</v>
      </c>
      <c r="I154" s="115">
        <f t="shared" si="26"/>
        <v>0</v>
      </c>
      <c r="J154" s="120">
        <f>D154-F154</f>
        <v>15000</v>
      </c>
      <c r="K154" s="123">
        <f>E154-F154</f>
        <v>15000</v>
      </c>
    </row>
    <row r="155" spans="1:11" ht="39.75" customHeight="1">
      <c r="A155" s="138" t="s">
        <v>362</v>
      </c>
      <c r="B155" s="90"/>
      <c r="C155" s="112" t="s">
        <v>363</v>
      </c>
      <c r="D155" s="110">
        <v>48000</v>
      </c>
      <c r="E155" s="110">
        <v>48000</v>
      </c>
      <c r="F155" s="110">
        <f>F156</f>
        <v>12702.18</v>
      </c>
      <c r="G155" s="43" t="s">
        <v>197</v>
      </c>
      <c r="H155" s="43" t="s">
        <v>197</v>
      </c>
      <c r="I155" s="116">
        <f t="shared" si="26"/>
        <v>12702.18</v>
      </c>
      <c r="J155" s="120">
        <f t="shared" si="25"/>
        <v>35297.82</v>
      </c>
      <c r="K155" s="126">
        <f t="shared" si="24"/>
        <v>35297.82</v>
      </c>
    </row>
    <row r="156" spans="1:11" ht="36.75" customHeight="1">
      <c r="A156" s="55" t="s">
        <v>194</v>
      </c>
      <c r="B156" s="90">
        <v>263</v>
      </c>
      <c r="C156" s="114" t="s">
        <v>364</v>
      </c>
      <c r="D156" s="133">
        <v>48000</v>
      </c>
      <c r="E156" s="133">
        <v>48000</v>
      </c>
      <c r="F156" s="110">
        <v>12702.18</v>
      </c>
      <c r="G156" s="43" t="s">
        <v>197</v>
      </c>
      <c r="H156" s="43" t="s">
        <v>197</v>
      </c>
      <c r="I156" s="116">
        <f t="shared" si="26"/>
        <v>12702.18</v>
      </c>
      <c r="J156" s="120">
        <f t="shared" si="25"/>
        <v>35297.82</v>
      </c>
      <c r="K156" s="126">
        <f t="shared" si="24"/>
        <v>35297.82</v>
      </c>
    </row>
    <row r="157" spans="1:11" ht="40.5" customHeight="1">
      <c r="A157" s="138" t="s">
        <v>365</v>
      </c>
      <c r="B157" s="90"/>
      <c r="C157" s="112" t="s">
        <v>479</v>
      </c>
      <c r="D157" s="110">
        <v>13000</v>
      </c>
      <c r="E157" s="110">
        <v>13000</v>
      </c>
      <c r="F157" s="110">
        <v>9529.28</v>
      </c>
      <c r="G157" s="43" t="s">
        <v>197</v>
      </c>
      <c r="H157" s="43" t="s">
        <v>197</v>
      </c>
      <c r="I157" s="116">
        <v>9529.28</v>
      </c>
      <c r="J157" s="120">
        <f>D157-F157</f>
        <v>3470.7199999999993</v>
      </c>
      <c r="K157" s="126">
        <f>E157-F157</f>
        <v>3470.7199999999993</v>
      </c>
    </row>
    <row r="158" spans="1:11" ht="15.75" customHeight="1">
      <c r="A158" s="55" t="s">
        <v>156</v>
      </c>
      <c r="B158" s="90">
        <v>290</v>
      </c>
      <c r="C158" s="2" t="s">
        <v>478</v>
      </c>
      <c r="D158" s="109">
        <v>13000</v>
      </c>
      <c r="E158" s="109">
        <v>13000</v>
      </c>
      <c r="F158" s="109">
        <v>9529.28</v>
      </c>
      <c r="G158" s="43" t="s">
        <v>197</v>
      </c>
      <c r="H158" s="43" t="s">
        <v>197</v>
      </c>
      <c r="I158" s="115">
        <f>F158</f>
        <v>9529.28</v>
      </c>
      <c r="J158" s="120">
        <f>D158-F158</f>
        <v>3470.7199999999993</v>
      </c>
      <c r="K158" s="126">
        <f>E158-F158</f>
        <v>3470.7199999999993</v>
      </c>
    </row>
    <row r="159" spans="1:11" s="135" customFormat="1" ht="58.5" customHeight="1" hidden="1">
      <c r="A159" s="138" t="s">
        <v>184</v>
      </c>
      <c r="B159" s="130"/>
      <c r="C159" s="112" t="s">
        <v>180</v>
      </c>
      <c r="D159" s="112" t="s">
        <v>172</v>
      </c>
      <c r="E159" s="112" t="s">
        <v>172</v>
      </c>
      <c r="F159" s="110">
        <v>0</v>
      </c>
      <c r="G159" s="111" t="s">
        <v>197</v>
      </c>
      <c r="H159" s="111" t="s">
        <v>197</v>
      </c>
      <c r="I159" s="111" t="s">
        <v>172</v>
      </c>
      <c r="J159" s="121">
        <f t="shared" si="25"/>
        <v>45100</v>
      </c>
      <c r="K159" s="128">
        <f t="shared" si="24"/>
        <v>45100</v>
      </c>
    </row>
    <row r="160" spans="1:11" ht="34.5" customHeight="1" hidden="1">
      <c r="A160" s="137" t="s">
        <v>195</v>
      </c>
      <c r="B160" s="90">
        <v>251</v>
      </c>
      <c r="C160" s="2" t="s">
        <v>179</v>
      </c>
      <c r="D160" s="2" t="s">
        <v>172</v>
      </c>
      <c r="E160" s="2" t="s">
        <v>172</v>
      </c>
      <c r="F160" s="2" t="s">
        <v>176</v>
      </c>
      <c r="G160" s="43" t="s">
        <v>197</v>
      </c>
      <c r="H160" s="43" t="s">
        <v>197</v>
      </c>
      <c r="I160" s="43" t="s">
        <v>172</v>
      </c>
      <c r="J160" s="120">
        <f t="shared" si="25"/>
        <v>45100</v>
      </c>
      <c r="K160" s="126">
        <f t="shared" si="24"/>
        <v>45100</v>
      </c>
    </row>
    <row r="161" spans="1:11" ht="15" customHeight="1" thickBot="1">
      <c r="A161" s="67" t="s">
        <v>197</v>
      </c>
      <c r="B161" s="67"/>
      <c r="C161" s="140" t="s">
        <v>197</v>
      </c>
      <c r="D161" s="140" t="s">
        <v>197</v>
      </c>
      <c r="E161" s="140" t="s">
        <v>197</v>
      </c>
      <c r="F161" s="140" t="s">
        <v>197</v>
      </c>
      <c r="G161" s="68" t="s">
        <v>197</v>
      </c>
      <c r="H161" s="68" t="s">
        <v>197</v>
      </c>
      <c r="I161" s="68" t="s">
        <v>176</v>
      </c>
      <c r="J161" s="91" t="s">
        <v>176</v>
      </c>
      <c r="K161" s="69" t="s">
        <v>176</v>
      </c>
    </row>
    <row r="162" spans="1:11" ht="15" customHeight="1" hidden="1" thickBot="1">
      <c r="A162" s="67" t="s">
        <v>197</v>
      </c>
      <c r="B162" s="67" t="s">
        <v>196</v>
      </c>
      <c r="C162" s="140" t="s">
        <v>223</v>
      </c>
      <c r="D162" s="141" t="s">
        <v>173</v>
      </c>
      <c r="E162" s="141" t="s">
        <v>173</v>
      </c>
      <c r="F162" s="144">
        <v>3720</v>
      </c>
      <c r="G162" s="68" t="s">
        <v>197</v>
      </c>
      <c r="H162" s="68" t="s">
        <v>197</v>
      </c>
      <c r="I162" s="68" t="s">
        <v>224</v>
      </c>
      <c r="J162" s="145">
        <f>D162-F162</f>
        <v>21280</v>
      </c>
      <c r="K162" s="146">
        <f>E162-F162</f>
        <v>21280</v>
      </c>
    </row>
    <row r="163" spans="1:11" ht="11.25" customHeight="1" thickBot="1">
      <c r="A163" s="105"/>
      <c r="B163" s="92"/>
      <c r="C163" s="93" t="s">
        <v>197</v>
      </c>
      <c r="D163" s="93" t="s">
        <v>197</v>
      </c>
      <c r="E163" s="93" t="s">
        <v>197</v>
      </c>
      <c r="F163" s="93" t="s">
        <v>197</v>
      </c>
      <c r="G163" s="93"/>
      <c r="H163" s="93"/>
      <c r="I163" s="93"/>
      <c r="J163" s="93"/>
      <c r="K163" s="93"/>
    </row>
    <row r="164" spans="1:11" ht="27" customHeight="1" thickBot="1">
      <c r="A164" s="104" t="s">
        <v>94</v>
      </c>
      <c r="B164" s="99">
        <v>450</v>
      </c>
      <c r="C164" s="94" t="s">
        <v>54</v>
      </c>
      <c r="D164" s="94" t="s">
        <v>54</v>
      </c>
      <c r="E164" s="94" t="s">
        <v>54</v>
      </c>
      <c r="F164" s="94" t="s">
        <v>565</v>
      </c>
      <c r="G164" s="95" t="s">
        <v>197</v>
      </c>
      <c r="H164" s="95" t="s">
        <v>197</v>
      </c>
      <c r="I164" s="149">
        <v>343431.92</v>
      </c>
      <c r="J164" s="96" t="s">
        <v>54</v>
      </c>
      <c r="K164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7" max="10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showGridLines="0" tabSelected="1" zoomScaleSheetLayoutView="120" zoomScalePageLayoutView="0" workbookViewId="0" topLeftCell="A130">
      <selection activeCell="E137" sqref="E137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71" t="s">
        <v>87</v>
      </c>
      <c r="B1" s="172"/>
      <c r="C1" s="172"/>
      <c r="D1" s="172"/>
      <c r="E1" s="172"/>
      <c r="F1" s="172"/>
      <c r="G1" s="172"/>
      <c r="H1" s="172"/>
    </row>
    <row r="2" spans="1:9" ht="12" customHeight="1">
      <c r="A2" s="171" t="s">
        <v>111</v>
      </c>
      <c r="B2" s="172"/>
      <c r="C2" s="172"/>
      <c r="D2" s="172"/>
      <c r="E2" s="172"/>
      <c r="F2" s="172"/>
      <c r="G2" s="172"/>
      <c r="H2" s="172"/>
      <c r="I2" s="4"/>
    </row>
    <row r="3" spans="1:9" ht="12" customHeight="1">
      <c r="A3" s="171" t="s">
        <v>85</v>
      </c>
      <c r="B3" s="172"/>
      <c r="C3" s="172"/>
      <c r="D3" s="172"/>
      <c r="E3" s="172"/>
      <c r="F3" s="172"/>
      <c r="G3" s="172"/>
      <c r="H3" s="173"/>
      <c r="I3" s="85"/>
    </row>
    <row r="4" spans="1:9" ht="12.75" customHeight="1" thickBot="1">
      <c r="A4" s="174" t="s">
        <v>86</v>
      </c>
      <c r="B4" s="175"/>
      <c r="C4" s="175"/>
      <c r="D4" s="175"/>
      <c r="E4" s="175"/>
      <c r="F4" s="175"/>
      <c r="G4" s="175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162</v>
      </c>
      <c r="B6" s="127"/>
      <c r="D6" s="127" t="s">
        <v>539</v>
      </c>
      <c r="E6" s="127"/>
      <c r="F6" s="127"/>
      <c r="G6" s="127"/>
      <c r="H6" s="127" t="s">
        <v>28</v>
      </c>
      <c r="I6" s="21" t="s">
        <v>540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144</v>
      </c>
      <c r="E10" s="18"/>
      <c r="F10" s="18"/>
      <c r="G10" s="18"/>
      <c r="H10" s="14" t="s">
        <v>95</v>
      </c>
      <c r="I10" s="21" t="s">
        <v>165</v>
      </c>
    </row>
    <row r="11" spans="1:9" ht="15.75" customHeight="1">
      <c r="A11" s="14" t="s">
        <v>55</v>
      </c>
      <c r="B11" s="14"/>
      <c r="C11" s="14"/>
      <c r="D11" s="13" t="s">
        <v>168</v>
      </c>
      <c r="E11" s="13"/>
      <c r="F11" s="13"/>
      <c r="G11" s="13"/>
      <c r="H11" s="14" t="s">
        <v>378</v>
      </c>
      <c r="I11" s="21" t="s">
        <v>379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8540000</v>
      </c>
      <c r="E22" s="110">
        <f>E24+E33</f>
        <v>1717966.74</v>
      </c>
      <c r="F22" s="43" t="s">
        <v>197</v>
      </c>
      <c r="G22" s="111" t="s">
        <v>197</v>
      </c>
      <c r="H22" s="116">
        <f>E22</f>
        <v>1717966.74</v>
      </c>
      <c r="I22" s="122">
        <v>1753673.49</v>
      </c>
    </row>
    <row r="23" spans="1:9" ht="15.75" customHeight="1">
      <c r="A23" s="98" t="s">
        <v>8</v>
      </c>
      <c r="B23" s="61"/>
      <c r="C23" s="64"/>
      <c r="D23" s="2" t="s">
        <v>197</v>
      </c>
      <c r="E23" s="2" t="s">
        <v>197</v>
      </c>
      <c r="F23" s="43" t="s">
        <v>197</v>
      </c>
      <c r="G23" s="43" t="s">
        <v>197</v>
      </c>
      <c r="H23" s="43" t="s">
        <v>197</v>
      </c>
      <c r="I23" s="25" t="s">
        <v>197</v>
      </c>
    </row>
    <row r="24" spans="1:9" ht="15.75" customHeight="1">
      <c r="A24" s="55" t="s">
        <v>113</v>
      </c>
      <c r="B24" s="61"/>
      <c r="C24" s="43" t="s">
        <v>140</v>
      </c>
      <c r="D24" s="110">
        <f>D26+D27+D28+D30+D31+D32</f>
        <v>3264700</v>
      </c>
      <c r="E24" s="110">
        <f>E26+E28+E29+E30+E31+E32</f>
        <v>898400</v>
      </c>
      <c r="F24" s="43" t="s">
        <v>197</v>
      </c>
      <c r="G24" s="43" t="s">
        <v>197</v>
      </c>
      <c r="H24" s="116">
        <f>E24</f>
        <v>898400</v>
      </c>
      <c r="I24" s="128">
        <f>D24-E24</f>
        <v>2366300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197</v>
      </c>
      <c r="G25" s="43" t="s">
        <v>197</v>
      </c>
      <c r="H25" s="43" t="s">
        <v>197</v>
      </c>
      <c r="I25" s="25" t="s">
        <v>197</v>
      </c>
    </row>
    <row r="26" spans="1:9" ht="15.75" customHeight="1">
      <c r="A26" s="55"/>
      <c r="B26" s="61"/>
      <c r="C26" s="43" t="s">
        <v>114</v>
      </c>
      <c r="D26" s="114" t="s">
        <v>480</v>
      </c>
      <c r="E26" s="109">
        <v>750000</v>
      </c>
      <c r="F26" s="43" t="s">
        <v>197</v>
      </c>
      <c r="G26" s="43" t="s">
        <v>197</v>
      </c>
      <c r="H26" s="115">
        <f>E26</f>
        <v>750000</v>
      </c>
      <c r="I26" s="126">
        <f>D26-E26</f>
        <v>2251300</v>
      </c>
    </row>
    <row r="27" spans="1:9" ht="15.75" customHeight="1" hidden="1">
      <c r="A27" s="55"/>
      <c r="B27" s="56"/>
      <c r="C27" s="43" t="s">
        <v>115</v>
      </c>
      <c r="D27" s="114" t="s">
        <v>176</v>
      </c>
      <c r="E27" s="2" t="s">
        <v>176</v>
      </c>
      <c r="F27" s="43" t="s">
        <v>197</v>
      </c>
      <c r="G27" s="43" t="s">
        <v>197</v>
      </c>
      <c r="H27" s="43" t="s">
        <v>197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481</v>
      </c>
      <c r="E28" s="2" t="s">
        <v>529</v>
      </c>
      <c r="F28" s="43" t="s">
        <v>197</v>
      </c>
      <c r="G28" s="43" t="s">
        <v>197</v>
      </c>
      <c r="H28" s="43" t="s">
        <v>529</v>
      </c>
      <c r="I28" s="126">
        <v>16500</v>
      </c>
    </row>
    <row r="29" spans="1:9" ht="15.75" customHeight="1" hidden="1">
      <c r="A29" s="55"/>
      <c r="B29" s="56"/>
      <c r="C29" s="43" t="s">
        <v>199</v>
      </c>
      <c r="D29" s="2" t="s">
        <v>200</v>
      </c>
      <c r="E29" s="2" t="s">
        <v>176</v>
      </c>
      <c r="F29" s="43" t="s">
        <v>197</v>
      </c>
      <c r="G29" s="43" t="s">
        <v>197</v>
      </c>
      <c r="H29" s="115" t="s">
        <v>197</v>
      </c>
      <c r="I29" s="25" t="s">
        <v>176</v>
      </c>
    </row>
    <row r="30" spans="1:9" ht="15.75" customHeight="1">
      <c r="A30" s="55"/>
      <c r="B30" s="56"/>
      <c r="C30" s="43" t="s">
        <v>117</v>
      </c>
      <c r="D30" s="2" t="s">
        <v>176</v>
      </c>
      <c r="E30" s="2" t="s">
        <v>176</v>
      </c>
      <c r="F30" s="43" t="s">
        <v>197</v>
      </c>
      <c r="G30" s="43" t="s">
        <v>197</v>
      </c>
      <c r="H30" s="43" t="s">
        <v>197</v>
      </c>
      <c r="I30" s="126"/>
    </row>
    <row r="31" spans="1:9" ht="15.75" customHeight="1">
      <c r="A31" s="55"/>
      <c r="B31" s="56"/>
      <c r="C31" s="43" t="s">
        <v>217</v>
      </c>
      <c r="D31" s="2" t="s">
        <v>79</v>
      </c>
      <c r="E31" s="2" t="s">
        <v>79</v>
      </c>
      <c r="F31" s="43" t="s">
        <v>197</v>
      </c>
      <c r="G31" s="43" t="s">
        <v>197</v>
      </c>
      <c r="H31" s="43" t="s">
        <v>79</v>
      </c>
      <c r="I31" s="25" t="s">
        <v>203</v>
      </c>
    </row>
    <row r="32" spans="1:9" ht="15.75" customHeight="1">
      <c r="A32" s="55"/>
      <c r="B32" s="56"/>
      <c r="C32" s="43" t="s">
        <v>164</v>
      </c>
      <c r="D32" s="114" t="s">
        <v>482</v>
      </c>
      <c r="E32" s="2" t="s">
        <v>176</v>
      </c>
      <c r="F32" s="43" t="s">
        <v>197</v>
      </c>
      <c r="G32" s="43" t="s">
        <v>197</v>
      </c>
      <c r="H32" s="115" t="str">
        <f>E32</f>
        <v>0</v>
      </c>
      <c r="I32" s="126">
        <f aca="true" t="shared" si="0" ref="I32:I40">D32-E32</f>
        <v>98500</v>
      </c>
    </row>
    <row r="33" spans="1:9" ht="15.75" customHeight="1">
      <c r="A33" s="134" t="s">
        <v>118</v>
      </c>
      <c r="B33" s="56"/>
      <c r="C33" s="43" t="s">
        <v>121</v>
      </c>
      <c r="D33" s="110">
        <f>D39+D48++D63+D72+D77+D82+D87+D98+D34</f>
        <v>5275300</v>
      </c>
      <c r="E33" s="110">
        <f>E34+E39+E48+E63+E72+E77+E82+E87+E98+E94</f>
        <v>819566.74</v>
      </c>
      <c r="F33" s="43" t="s">
        <v>197</v>
      </c>
      <c r="G33" s="43" t="s">
        <v>197</v>
      </c>
      <c r="H33" s="116">
        <f>E33</f>
        <v>819566.74</v>
      </c>
      <c r="I33" s="126">
        <f t="shared" si="0"/>
        <v>4455733.26</v>
      </c>
    </row>
    <row r="34" spans="1:9" s="135" customFormat="1" ht="25.5" customHeight="1">
      <c r="A34" s="134" t="s">
        <v>485</v>
      </c>
      <c r="B34" s="117"/>
      <c r="C34" s="111" t="s">
        <v>486</v>
      </c>
      <c r="D34" s="110">
        <f>D35+D36+D37+D38</f>
        <v>1436800</v>
      </c>
      <c r="E34" s="110">
        <f>E35+E36+E37+E38</f>
        <v>446871.16000000003</v>
      </c>
      <c r="F34" s="111" t="s">
        <v>197</v>
      </c>
      <c r="G34" s="111" t="s">
        <v>197</v>
      </c>
      <c r="H34" s="116">
        <f>E34</f>
        <v>446871.16000000003</v>
      </c>
      <c r="I34" s="128">
        <f t="shared" si="0"/>
        <v>989928.84</v>
      </c>
    </row>
    <row r="35" spans="1:9" ht="23.25" customHeight="1">
      <c r="A35" s="55" t="s">
        <v>488</v>
      </c>
      <c r="B35" s="56"/>
      <c r="C35" s="43" t="s">
        <v>487</v>
      </c>
      <c r="D35" s="2" t="s">
        <v>489</v>
      </c>
      <c r="E35" s="2" t="s">
        <v>554</v>
      </c>
      <c r="F35" s="43" t="s">
        <v>197</v>
      </c>
      <c r="G35" s="111" t="s">
        <v>197</v>
      </c>
      <c r="H35" s="43" t="s">
        <v>554</v>
      </c>
      <c r="I35" s="126">
        <f t="shared" si="0"/>
        <v>288320.81</v>
      </c>
    </row>
    <row r="36" spans="1:9" ht="26.25" customHeight="1">
      <c r="A36" s="55" t="s">
        <v>492</v>
      </c>
      <c r="B36" s="56"/>
      <c r="C36" s="43" t="s">
        <v>490</v>
      </c>
      <c r="D36" s="2" t="s">
        <v>491</v>
      </c>
      <c r="E36" s="2" t="s">
        <v>553</v>
      </c>
      <c r="F36" s="43" t="s">
        <v>197</v>
      </c>
      <c r="G36" s="111" t="s">
        <v>197</v>
      </c>
      <c r="H36" s="43" t="s">
        <v>553</v>
      </c>
      <c r="I36" s="126">
        <f t="shared" si="0"/>
        <v>13014.21</v>
      </c>
    </row>
    <row r="37" spans="1:9" ht="27" customHeight="1">
      <c r="A37" s="55" t="s">
        <v>495</v>
      </c>
      <c r="B37" s="56"/>
      <c r="C37" s="43" t="s">
        <v>493</v>
      </c>
      <c r="D37" s="2" t="s">
        <v>494</v>
      </c>
      <c r="E37" s="2" t="s">
        <v>552</v>
      </c>
      <c r="F37" s="43" t="s">
        <v>197</v>
      </c>
      <c r="G37" s="111" t="s">
        <v>197</v>
      </c>
      <c r="H37" s="43" t="s">
        <v>552</v>
      </c>
      <c r="I37" s="126">
        <f t="shared" si="0"/>
        <v>660144.45</v>
      </c>
    </row>
    <row r="38" spans="1:9" ht="27" customHeight="1">
      <c r="A38" s="55" t="s">
        <v>496</v>
      </c>
      <c r="B38" s="56"/>
      <c r="C38" s="43" t="s">
        <v>497</v>
      </c>
      <c r="D38" s="2" t="s">
        <v>498</v>
      </c>
      <c r="E38" s="2" t="s">
        <v>551</v>
      </c>
      <c r="F38" s="43" t="s">
        <v>197</v>
      </c>
      <c r="G38" s="111" t="s">
        <v>197</v>
      </c>
      <c r="H38" s="43" t="s">
        <v>551</v>
      </c>
      <c r="I38" s="126">
        <f t="shared" si="0"/>
        <v>28449.370000000003</v>
      </c>
    </row>
    <row r="39" spans="1:9" s="135" customFormat="1" ht="15.75" customHeight="1" thickBot="1">
      <c r="A39" s="163"/>
      <c r="B39" s="164"/>
      <c r="C39" s="113" t="s">
        <v>501</v>
      </c>
      <c r="D39" s="113" t="s">
        <v>502</v>
      </c>
      <c r="E39" s="108">
        <f>E40+E42+E43+E44+E45+E46+E47</f>
        <v>175674.34</v>
      </c>
      <c r="F39" s="113" t="s">
        <v>197</v>
      </c>
      <c r="G39" s="113" t="s">
        <v>197</v>
      </c>
      <c r="H39" s="108">
        <f>E39</f>
        <v>175674.34</v>
      </c>
      <c r="I39" s="108">
        <f t="shared" si="0"/>
        <v>699825.66</v>
      </c>
    </row>
    <row r="40" spans="1:9" ht="15.75" customHeight="1">
      <c r="A40" s="55"/>
      <c r="B40" s="56"/>
      <c r="C40" s="43" t="s">
        <v>167</v>
      </c>
      <c r="D40" s="2" t="s">
        <v>499</v>
      </c>
      <c r="E40" s="2" t="s">
        <v>550</v>
      </c>
      <c r="F40" s="43" t="s">
        <v>197</v>
      </c>
      <c r="G40" s="43" t="s">
        <v>197</v>
      </c>
      <c r="H40" s="43" t="s">
        <v>550</v>
      </c>
      <c r="I40" s="126">
        <f t="shared" si="0"/>
        <v>694455.66</v>
      </c>
    </row>
    <row r="41" spans="1:9" ht="15.75" customHeight="1" hidden="1">
      <c r="A41" s="55"/>
      <c r="B41" s="56"/>
      <c r="C41" s="43" t="s">
        <v>254</v>
      </c>
      <c r="D41" s="2" t="s">
        <v>197</v>
      </c>
      <c r="E41" s="2" t="s">
        <v>267</v>
      </c>
      <c r="F41" s="43" t="s">
        <v>197</v>
      </c>
      <c r="G41" s="43" t="s">
        <v>197</v>
      </c>
      <c r="H41" s="115" t="str">
        <f>E41</f>
        <v>1071,08</v>
      </c>
      <c r="I41" s="126">
        <v>0</v>
      </c>
    </row>
    <row r="42" spans="1:9" ht="15.75" customHeight="1">
      <c r="A42" s="55" t="s">
        <v>119</v>
      </c>
      <c r="B42" s="56"/>
      <c r="C42" s="43" t="s">
        <v>253</v>
      </c>
      <c r="D42" s="112" t="s">
        <v>197</v>
      </c>
      <c r="E42" s="110">
        <v>0</v>
      </c>
      <c r="F42" s="43" t="s">
        <v>197</v>
      </c>
      <c r="G42" s="43" t="s">
        <v>197</v>
      </c>
      <c r="H42" s="115">
        <f aca="true" t="shared" si="1" ref="H42:H50">E42</f>
        <v>0</v>
      </c>
      <c r="I42" s="126">
        <v>0</v>
      </c>
    </row>
    <row r="43" spans="1:9" ht="15.75" customHeight="1">
      <c r="A43" s="55"/>
      <c r="B43" s="56"/>
      <c r="C43" s="43" t="s">
        <v>254</v>
      </c>
      <c r="D43" s="2" t="s">
        <v>197</v>
      </c>
      <c r="E43" s="2" t="s">
        <v>176</v>
      </c>
      <c r="F43" s="43" t="s">
        <v>197</v>
      </c>
      <c r="G43" s="43" t="s">
        <v>197</v>
      </c>
      <c r="H43" s="115" t="str">
        <f>E43</f>
        <v>0</v>
      </c>
      <c r="I43" s="126">
        <v>0</v>
      </c>
    </row>
    <row r="44" spans="1:9" ht="15.75" customHeight="1">
      <c r="A44" s="55"/>
      <c r="B44" s="56"/>
      <c r="C44" s="43" t="s">
        <v>276</v>
      </c>
      <c r="D44" s="2" t="s">
        <v>197</v>
      </c>
      <c r="E44" s="2" t="s">
        <v>176</v>
      </c>
      <c r="F44" s="43" t="s">
        <v>516</v>
      </c>
      <c r="G44" s="43" t="s">
        <v>197</v>
      </c>
      <c r="H44" s="115" t="str">
        <f>E44</f>
        <v>0</v>
      </c>
      <c r="I44" s="126">
        <v>0</v>
      </c>
    </row>
    <row r="45" spans="1:9" ht="15.75" customHeight="1">
      <c r="A45" s="55"/>
      <c r="B45" s="56"/>
      <c r="C45" s="43" t="s">
        <v>268</v>
      </c>
      <c r="D45" s="2" t="s">
        <v>197</v>
      </c>
      <c r="E45" s="2" t="s">
        <v>176</v>
      </c>
      <c r="F45" s="43" t="s">
        <v>197</v>
      </c>
      <c r="G45" s="43" t="s">
        <v>197</v>
      </c>
      <c r="H45" s="115" t="str">
        <f t="shared" si="1"/>
        <v>0</v>
      </c>
      <c r="I45" s="126">
        <v>0</v>
      </c>
    </row>
    <row r="46" spans="1:9" ht="15.75" customHeight="1">
      <c r="A46" s="55"/>
      <c r="B46" s="56"/>
      <c r="C46" s="43" t="s">
        <v>261</v>
      </c>
      <c r="D46" s="2" t="s">
        <v>500</v>
      </c>
      <c r="E46" s="2" t="s">
        <v>549</v>
      </c>
      <c r="F46" s="43" t="s">
        <v>197</v>
      </c>
      <c r="G46" s="43" t="s">
        <v>197</v>
      </c>
      <c r="H46" s="115" t="str">
        <f>E46</f>
        <v>130</v>
      </c>
      <c r="I46" s="25" t="s">
        <v>500</v>
      </c>
    </row>
    <row r="47" spans="1:9" ht="15.75" customHeight="1">
      <c r="A47" s="55"/>
      <c r="B47" s="56"/>
      <c r="C47" s="43" t="s">
        <v>296</v>
      </c>
      <c r="D47" s="2" t="s">
        <v>197</v>
      </c>
      <c r="E47" s="2" t="s">
        <v>176</v>
      </c>
      <c r="F47" s="43" t="s">
        <v>197</v>
      </c>
      <c r="G47" s="43" t="s">
        <v>197</v>
      </c>
      <c r="H47" s="115">
        <v>0.02</v>
      </c>
      <c r="I47" s="25" t="s">
        <v>176</v>
      </c>
    </row>
    <row r="48" spans="1:9" ht="15.75" customHeight="1" thickBot="1">
      <c r="A48" s="103"/>
      <c r="B48" s="62"/>
      <c r="C48" s="113" t="s">
        <v>220</v>
      </c>
      <c r="D48" s="113" t="s">
        <v>505</v>
      </c>
      <c r="E48" s="108">
        <f>E49+E59+E56+E58+E57</f>
        <v>942.75</v>
      </c>
      <c r="F48" s="30" t="s">
        <v>198</v>
      </c>
      <c r="G48" s="30" t="s">
        <v>198</v>
      </c>
      <c r="H48" s="124">
        <f t="shared" si="1"/>
        <v>942.75</v>
      </c>
      <c r="I48" s="136">
        <f>D48-E48</f>
        <v>8357.25</v>
      </c>
    </row>
    <row r="49" spans="1:9" ht="15.75" customHeight="1" thickBot="1">
      <c r="A49" s="103" t="s">
        <v>120</v>
      </c>
      <c r="B49" s="62"/>
      <c r="C49" s="30" t="s">
        <v>122</v>
      </c>
      <c r="D49" s="143" t="s">
        <v>317</v>
      </c>
      <c r="E49" s="108">
        <f>E52+E53+E54+E51</f>
        <v>942.75</v>
      </c>
      <c r="F49" s="30" t="s">
        <v>197</v>
      </c>
      <c r="G49" s="30" t="s">
        <v>197</v>
      </c>
      <c r="H49" s="108">
        <f t="shared" si="1"/>
        <v>942.75</v>
      </c>
      <c r="I49" s="136">
        <f>D49-E49</f>
        <v>4057.25</v>
      </c>
    </row>
    <row r="50" spans="1:9" ht="15.75" customHeight="1" thickBot="1">
      <c r="A50" s="103"/>
      <c r="B50" s="62"/>
      <c r="C50" s="30" t="s">
        <v>123</v>
      </c>
      <c r="D50" s="143" t="s">
        <v>197</v>
      </c>
      <c r="E50" s="30" t="s">
        <v>197</v>
      </c>
      <c r="F50" s="30" t="s">
        <v>197</v>
      </c>
      <c r="G50" s="30" t="s">
        <v>197</v>
      </c>
      <c r="H50" s="124" t="str">
        <f t="shared" si="1"/>
        <v>-</v>
      </c>
      <c r="I50" s="136">
        <v>0</v>
      </c>
    </row>
    <row r="51" spans="1:9" ht="15.75" customHeight="1" thickBot="1">
      <c r="A51" s="103"/>
      <c r="B51" s="62"/>
      <c r="C51" s="30" t="s">
        <v>225</v>
      </c>
      <c r="D51" s="30" t="s">
        <v>197</v>
      </c>
      <c r="E51" s="30" t="s">
        <v>517</v>
      </c>
      <c r="F51" s="30" t="s">
        <v>198</v>
      </c>
      <c r="G51" s="30" t="s">
        <v>198</v>
      </c>
      <c r="H51" s="30" t="s">
        <v>517</v>
      </c>
      <c r="I51" s="31" t="s">
        <v>176</v>
      </c>
    </row>
    <row r="52" spans="1:9" ht="15.75" customHeight="1" thickBot="1">
      <c r="A52" s="103"/>
      <c r="B52" s="62"/>
      <c r="C52" s="30" t="s">
        <v>401</v>
      </c>
      <c r="D52" s="30" t="s">
        <v>197</v>
      </c>
      <c r="E52" s="30" t="s">
        <v>176</v>
      </c>
      <c r="F52" s="30" t="s">
        <v>198</v>
      </c>
      <c r="G52" s="30" t="s">
        <v>198</v>
      </c>
      <c r="H52" s="30" t="s">
        <v>176</v>
      </c>
      <c r="I52" s="31" t="s">
        <v>176</v>
      </c>
    </row>
    <row r="53" spans="1:9" ht="15.75" customHeight="1" thickBot="1">
      <c r="A53" s="103"/>
      <c r="B53" s="62"/>
      <c r="C53" s="30" t="s">
        <v>221</v>
      </c>
      <c r="D53" s="113" t="s">
        <v>197</v>
      </c>
      <c r="E53" s="30" t="s">
        <v>176</v>
      </c>
      <c r="F53" s="30" t="s">
        <v>197</v>
      </c>
      <c r="G53" s="30" t="s">
        <v>197</v>
      </c>
      <c r="H53" s="30" t="s">
        <v>176</v>
      </c>
      <c r="I53" s="136">
        <v>0</v>
      </c>
    </row>
    <row r="54" spans="1:9" ht="15.75" customHeight="1" thickBot="1">
      <c r="A54" s="103"/>
      <c r="B54" s="62"/>
      <c r="C54" s="30" t="s">
        <v>222</v>
      </c>
      <c r="D54" s="113" t="s">
        <v>197</v>
      </c>
      <c r="E54" s="30" t="s">
        <v>176</v>
      </c>
      <c r="F54" s="30" t="s">
        <v>197</v>
      </c>
      <c r="G54" s="30" t="s">
        <v>197</v>
      </c>
      <c r="H54" s="30" t="s">
        <v>176</v>
      </c>
      <c r="I54" s="136">
        <v>0</v>
      </c>
    </row>
    <row r="55" spans="1:9" ht="15.75" customHeight="1" thickBot="1">
      <c r="A55" s="103"/>
      <c r="B55" s="62"/>
      <c r="C55" s="30" t="s">
        <v>277</v>
      </c>
      <c r="D55" s="30" t="s">
        <v>503</v>
      </c>
      <c r="E55" s="30" t="s">
        <v>176</v>
      </c>
      <c r="F55" s="30" t="s">
        <v>197</v>
      </c>
      <c r="G55" s="113" t="s">
        <v>197</v>
      </c>
      <c r="H55" s="30" t="s">
        <v>176</v>
      </c>
      <c r="I55" s="30" t="s">
        <v>503</v>
      </c>
    </row>
    <row r="56" spans="1:9" ht="15.75" customHeight="1" thickBot="1">
      <c r="A56" s="103"/>
      <c r="B56" s="62"/>
      <c r="C56" s="30" t="s">
        <v>400</v>
      </c>
      <c r="D56" s="30"/>
      <c r="E56" s="30" t="s">
        <v>176</v>
      </c>
      <c r="F56" s="30" t="s">
        <v>197</v>
      </c>
      <c r="G56" s="113" t="s">
        <v>197</v>
      </c>
      <c r="H56" s="30" t="s">
        <v>176</v>
      </c>
      <c r="I56" s="30" t="s">
        <v>176</v>
      </c>
    </row>
    <row r="57" spans="1:9" ht="15.75" customHeight="1" thickBot="1">
      <c r="A57" s="103"/>
      <c r="B57" s="62"/>
      <c r="C57" s="30" t="s">
        <v>382</v>
      </c>
      <c r="D57" s="30" t="s">
        <v>197</v>
      </c>
      <c r="E57" s="30" t="s">
        <v>176</v>
      </c>
      <c r="F57" s="30" t="s">
        <v>197</v>
      </c>
      <c r="G57" s="113" t="s">
        <v>197</v>
      </c>
      <c r="H57" s="30" t="s">
        <v>176</v>
      </c>
      <c r="I57" s="30" t="s">
        <v>197</v>
      </c>
    </row>
    <row r="58" spans="1:9" ht="15.75" customHeight="1" thickBot="1">
      <c r="A58" s="103"/>
      <c r="B58" s="62"/>
      <c r="C58" s="30" t="s">
        <v>381</v>
      </c>
      <c r="D58" s="30" t="s">
        <v>197</v>
      </c>
      <c r="E58" s="30" t="s">
        <v>176</v>
      </c>
      <c r="F58" s="30" t="s">
        <v>197</v>
      </c>
      <c r="G58" s="113" t="s">
        <v>197</v>
      </c>
      <c r="H58" s="30" t="s">
        <v>176</v>
      </c>
      <c r="I58" s="30" t="s">
        <v>197</v>
      </c>
    </row>
    <row r="59" spans="1:9" ht="15.75" customHeight="1" thickBot="1">
      <c r="A59" s="103" t="s">
        <v>218</v>
      </c>
      <c r="B59" s="62"/>
      <c r="C59" s="30" t="s">
        <v>219</v>
      </c>
      <c r="D59" s="113" t="s">
        <v>504</v>
      </c>
      <c r="E59" s="124">
        <v>0</v>
      </c>
      <c r="F59" s="30" t="s">
        <v>197</v>
      </c>
      <c r="G59" s="30"/>
      <c r="H59" s="124">
        <v>0</v>
      </c>
      <c r="I59" s="136">
        <f>D59-E59</f>
        <v>3000</v>
      </c>
    </row>
    <row r="60" spans="1:9" ht="15.75" customHeight="1" thickBot="1">
      <c r="A60" s="103"/>
      <c r="B60" s="62"/>
      <c r="C60" s="30" t="s">
        <v>286</v>
      </c>
      <c r="D60" s="113" t="s">
        <v>197</v>
      </c>
      <c r="E60" s="30" t="s">
        <v>176</v>
      </c>
      <c r="F60" s="30" t="s">
        <v>197</v>
      </c>
      <c r="G60" s="113" t="s">
        <v>197</v>
      </c>
      <c r="H60" s="30" t="s">
        <v>176</v>
      </c>
      <c r="I60" s="30" t="s">
        <v>197</v>
      </c>
    </row>
    <row r="61" spans="1:9" ht="15.75" customHeight="1" thickBot="1">
      <c r="A61" s="103"/>
      <c r="B61" s="62"/>
      <c r="C61" s="30" t="s">
        <v>287</v>
      </c>
      <c r="D61" s="30" t="s">
        <v>197</v>
      </c>
      <c r="E61" s="30" t="s">
        <v>176</v>
      </c>
      <c r="F61" s="30" t="s">
        <v>197</v>
      </c>
      <c r="G61" s="30" t="s">
        <v>197</v>
      </c>
      <c r="H61" s="124" t="str">
        <f>E61</f>
        <v>0</v>
      </c>
      <c r="I61" s="31" t="s">
        <v>176</v>
      </c>
    </row>
    <row r="62" spans="1:9" ht="15.75" customHeight="1" thickBot="1">
      <c r="A62" s="103"/>
      <c r="B62" s="62"/>
      <c r="C62" s="30" t="s">
        <v>226</v>
      </c>
      <c r="D62" s="30" t="s">
        <v>197</v>
      </c>
      <c r="E62" s="30" t="s">
        <v>197</v>
      </c>
      <c r="F62" s="30" t="s">
        <v>197</v>
      </c>
      <c r="G62" s="30" t="s">
        <v>197</v>
      </c>
      <c r="H62" s="124" t="str">
        <f>E62</f>
        <v>-</v>
      </c>
      <c r="I62" s="31" t="s">
        <v>176</v>
      </c>
    </row>
    <row r="63" spans="1:9" ht="15.75" customHeight="1" thickBot="1">
      <c r="A63" s="103" t="s">
        <v>124</v>
      </c>
      <c r="B63" s="62"/>
      <c r="C63" s="30" t="s">
        <v>125</v>
      </c>
      <c r="D63" s="113" t="s">
        <v>506</v>
      </c>
      <c r="E63" s="108">
        <f>E64+E65+E66</f>
        <v>1175.12</v>
      </c>
      <c r="F63" s="30" t="s">
        <v>197</v>
      </c>
      <c r="G63" s="30" t="s">
        <v>197</v>
      </c>
      <c r="H63" s="108">
        <f aca="true" t="shared" si="2" ref="H63:H68">E63</f>
        <v>1175.12</v>
      </c>
      <c r="I63" s="136">
        <f>D63-E63</f>
        <v>64824.88</v>
      </c>
    </row>
    <row r="64" spans="1:9" ht="15.75" customHeight="1" thickBot="1">
      <c r="A64" s="103"/>
      <c r="B64" s="62"/>
      <c r="C64" s="30" t="s">
        <v>126</v>
      </c>
      <c r="D64" s="30" t="s">
        <v>197</v>
      </c>
      <c r="E64" s="30" t="s">
        <v>548</v>
      </c>
      <c r="F64" s="30" t="s">
        <v>197</v>
      </c>
      <c r="G64" s="30" t="s">
        <v>197</v>
      </c>
      <c r="H64" s="124" t="str">
        <f t="shared" si="2"/>
        <v>1063,52</v>
      </c>
      <c r="I64" s="31" t="s">
        <v>176</v>
      </c>
    </row>
    <row r="65" spans="1:9" ht="15.75" customHeight="1" thickBot="1">
      <c r="A65" s="103"/>
      <c r="B65" s="62"/>
      <c r="C65" s="30" t="s">
        <v>127</v>
      </c>
      <c r="D65" s="30" t="s">
        <v>197</v>
      </c>
      <c r="E65" s="30" t="s">
        <v>547</v>
      </c>
      <c r="F65" s="30" t="s">
        <v>197</v>
      </c>
      <c r="G65" s="30" t="s">
        <v>197</v>
      </c>
      <c r="H65" s="124" t="str">
        <f t="shared" si="2"/>
        <v>111,60</v>
      </c>
      <c r="I65" s="31" t="s">
        <v>176</v>
      </c>
    </row>
    <row r="66" spans="1:9" ht="15.75" customHeight="1" thickBot="1">
      <c r="A66" s="103"/>
      <c r="B66" s="62"/>
      <c r="C66" s="30" t="s">
        <v>518</v>
      </c>
      <c r="D66" s="30" t="s">
        <v>197</v>
      </c>
      <c r="E66" s="30" t="s">
        <v>176</v>
      </c>
      <c r="F66" s="30" t="s">
        <v>197</v>
      </c>
      <c r="G66" s="30" t="s">
        <v>197</v>
      </c>
      <c r="H66" s="124" t="str">
        <f>E66</f>
        <v>0</v>
      </c>
      <c r="I66" s="31" t="s">
        <v>176</v>
      </c>
    </row>
    <row r="67" spans="1:9" ht="15.75" customHeight="1" hidden="1" thickBot="1">
      <c r="A67" s="103" t="s">
        <v>128</v>
      </c>
      <c r="B67" s="62"/>
      <c r="C67" s="30" t="s">
        <v>129</v>
      </c>
      <c r="D67" s="113" t="s">
        <v>197</v>
      </c>
      <c r="E67" s="108" t="s">
        <v>197</v>
      </c>
      <c r="F67" s="30" t="s">
        <v>197</v>
      </c>
      <c r="G67" s="30" t="s">
        <v>197</v>
      </c>
      <c r="H67" s="108" t="str">
        <f t="shared" si="2"/>
        <v>-</v>
      </c>
      <c r="I67" s="136">
        <v>0</v>
      </c>
    </row>
    <row r="68" spans="1:9" ht="15.75" customHeight="1" hidden="1" thickBot="1">
      <c r="A68" s="103"/>
      <c r="B68" s="62"/>
      <c r="C68" s="30" t="s">
        <v>130</v>
      </c>
      <c r="D68" s="30" t="s">
        <v>197</v>
      </c>
      <c r="E68" s="30" t="s">
        <v>197</v>
      </c>
      <c r="F68" s="30" t="s">
        <v>197</v>
      </c>
      <c r="G68" s="30" t="s">
        <v>197</v>
      </c>
      <c r="H68" s="124" t="str">
        <f t="shared" si="2"/>
        <v>-</v>
      </c>
      <c r="I68" s="31" t="s">
        <v>176</v>
      </c>
    </row>
    <row r="69" spans="1:9" ht="15.75" customHeight="1" hidden="1" thickBot="1">
      <c r="A69" s="103" t="s">
        <v>131</v>
      </c>
      <c r="B69" s="62"/>
      <c r="C69" s="30" t="s">
        <v>132</v>
      </c>
      <c r="D69" s="113" t="s">
        <v>197</v>
      </c>
      <c r="E69" s="108" t="s">
        <v>197</v>
      </c>
      <c r="F69" s="30" t="s">
        <v>197</v>
      </c>
      <c r="G69" s="30" t="s">
        <v>197</v>
      </c>
      <c r="H69" s="108" t="str">
        <f>E69</f>
        <v>-</v>
      </c>
      <c r="I69" s="136">
        <v>0</v>
      </c>
    </row>
    <row r="70" spans="1:9" ht="15.75" customHeight="1" hidden="1" thickBot="1">
      <c r="A70" s="103"/>
      <c r="B70" s="62"/>
      <c r="C70" s="30" t="s">
        <v>133</v>
      </c>
      <c r="D70" s="30" t="s">
        <v>197</v>
      </c>
      <c r="E70" s="30" t="s">
        <v>197</v>
      </c>
      <c r="F70" s="30" t="s">
        <v>197</v>
      </c>
      <c r="G70" s="30" t="s">
        <v>197</v>
      </c>
      <c r="H70" s="124" t="str">
        <f>E70</f>
        <v>-</v>
      </c>
      <c r="I70" s="31" t="s">
        <v>176</v>
      </c>
    </row>
    <row r="71" spans="1:9" ht="15.75" customHeight="1" hidden="1" thickBot="1">
      <c r="A71" s="103"/>
      <c r="B71" s="62"/>
      <c r="C71" s="30" t="s">
        <v>134</v>
      </c>
      <c r="D71" s="30" t="s">
        <v>197</v>
      </c>
      <c r="E71" s="30" t="s">
        <v>197</v>
      </c>
      <c r="F71" s="30" t="s">
        <v>197</v>
      </c>
      <c r="G71" s="30" t="s">
        <v>197</v>
      </c>
      <c r="H71" s="30" t="s">
        <v>197</v>
      </c>
      <c r="I71" s="31" t="s">
        <v>176</v>
      </c>
    </row>
    <row r="72" spans="1:9" ht="15.75" customHeight="1" thickBot="1">
      <c r="A72" s="103" t="s">
        <v>508</v>
      </c>
      <c r="B72" s="62"/>
      <c r="C72" s="30" t="s">
        <v>507</v>
      </c>
      <c r="D72" s="113" t="s">
        <v>509</v>
      </c>
      <c r="E72" s="108">
        <f>E73+E74+E75</f>
        <v>108985.05</v>
      </c>
      <c r="F72" s="30" t="s">
        <v>197</v>
      </c>
      <c r="G72" s="30" t="s">
        <v>197</v>
      </c>
      <c r="H72" s="108">
        <f aca="true" t="shared" si="3" ref="H72:H81">E72</f>
        <v>108985.05</v>
      </c>
      <c r="I72" s="136">
        <f>D72-E72</f>
        <v>-33985.05</v>
      </c>
    </row>
    <row r="73" spans="1:9" ht="15.75" customHeight="1" thickBot="1">
      <c r="A73" s="103"/>
      <c r="B73" s="62"/>
      <c r="C73" s="30" t="s">
        <v>519</v>
      </c>
      <c r="D73" s="30" t="s">
        <v>197</v>
      </c>
      <c r="E73" s="30" t="s">
        <v>546</v>
      </c>
      <c r="F73" s="30" t="s">
        <v>197</v>
      </c>
      <c r="G73" s="30" t="s">
        <v>197</v>
      </c>
      <c r="H73" s="124" t="str">
        <f t="shared" si="3"/>
        <v>109304</v>
      </c>
      <c r="I73" s="31" t="s">
        <v>176</v>
      </c>
    </row>
    <row r="74" spans="1:9" ht="15.75" customHeight="1">
      <c r="A74" s="55"/>
      <c r="B74" s="56"/>
      <c r="C74" s="43" t="s">
        <v>520</v>
      </c>
      <c r="D74" s="2" t="s">
        <v>197</v>
      </c>
      <c r="E74" s="2" t="s">
        <v>545</v>
      </c>
      <c r="F74" s="43" t="s">
        <v>197</v>
      </c>
      <c r="G74" s="43" t="s">
        <v>197</v>
      </c>
      <c r="H74" s="115" t="str">
        <f t="shared" si="3"/>
        <v>14,38</v>
      </c>
      <c r="I74" s="25" t="s">
        <v>176</v>
      </c>
    </row>
    <row r="75" spans="1:9" ht="15.75" customHeight="1" thickBot="1">
      <c r="A75" s="103"/>
      <c r="B75" s="62"/>
      <c r="C75" s="30" t="s">
        <v>521</v>
      </c>
      <c r="D75" s="30" t="s">
        <v>197</v>
      </c>
      <c r="E75" s="30" t="s">
        <v>522</v>
      </c>
      <c r="F75" s="30" t="s">
        <v>197</v>
      </c>
      <c r="G75" s="30" t="s">
        <v>197</v>
      </c>
      <c r="H75" s="30" t="str">
        <f t="shared" si="3"/>
        <v>-333,33</v>
      </c>
      <c r="I75" s="31" t="s">
        <v>176</v>
      </c>
    </row>
    <row r="76" spans="1:9" ht="15.75" customHeight="1" hidden="1" thickBot="1">
      <c r="A76" s="103"/>
      <c r="B76" s="62"/>
      <c r="C76" s="30" t="s">
        <v>231</v>
      </c>
      <c r="D76" s="30" t="s">
        <v>197</v>
      </c>
      <c r="E76" s="30" t="s">
        <v>176</v>
      </c>
      <c r="F76" s="30" t="s">
        <v>197</v>
      </c>
      <c r="G76" s="30" t="s">
        <v>197</v>
      </c>
      <c r="H76" s="30" t="str">
        <f>E76</f>
        <v>0</v>
      </c>
      <c r="I76" s="31" t="s">
        <v>176</v>
      </c>
    </row>
    <row r="77" spans="1:9" ht="15.75" customHeight="1" thickBot="1">
      <c r="A77" s="103" t="s">
        <v>510</v>
      </c>
      <c r="B77" s="62"/>
      <c r="C77" s="30" t="s">
        <v>512</v>
      </c>
      <c r="D77" s="113" t="s">
        <v>511</v>
      </c>
      <c r="E77" s="108">
        <f>E78+E79+E80</f>
        <v>42993.200000000004</v>
      </c>
      <c r="F77" s="30" t="s">
        <v>197</v>
      </c>
      <c r="G77" s="30" t="s">
        <v>197</v>
      </c>
      <c r="H77" s="108">
        <f t="shared" si="3"/>
        <v>42993.200000000004</v>
      </c>
      <c r="I77" s="136">
        <f>D77-E77</f>
        <v>2590506.8</v>
      </c>
    </row>
    <row r="78" spans="1:9" ht="15.75" customHeight="1" thickBot="1">
      <c r="A78" s="103"/>
      <c r="B78" s="62"/>
      <c r="C78" s="30" t="s">
        <v>513</v>
      </c>
      <c r="D78" s="30" t="s">
        <v>197</v>
      </c>
      <c r="E78" s="30" t="s">
        <v>544</v>
      </c>
      <c r="F78" s="30" t="s">
        <v>197</v>
      </c>
      <c r="G78" s="30" t="s">
        <v>197</v>
      </c>
      <c r="H78" s="124" t="str">
        <f t="shared" si="3"/>
        <v>42061,15</v>
      </c>
      <c r="I78" s="31" t="s">
        <v>176</v>
      </c>
    </row>
    <row r="79" spans="1:9" ht="15.75" customHeight="1" thickBot="1">
      <c r="A79" s="103"/>
      <c r="B79" s="62"/>
      <c r="C79" s="30" t="s">
        <v>523</v>
      </c>
      <c r="D79" s="30" t="s">
        <v>197</v>
      </c>
      <c r="E79" s="30" t="s">
        <v>543</v>
      </c>
      <c r="F79" s="30" t="s">
        <v>197</v>
      </c>
      <c r="G79" s="30" t="s">
        <v>197</v>
      </c>
      <c r="H79" s="124" t="str">
        <f>E79</f>
        <v>932,05</v>
      </c>
      <c r="I79" s="31" t="s">
        <v>176</v>
      </c>
    </row>
    <row r="80" spans="1:9" ht="15.75" customHeight="1" thickBot="1">
      <c r="A80" s="103"/>
      <c r="B80" s="62"/>
      <c r="C80" s="30" t="s">
        <v>262</v>
      </c>
      <c r="D80" s="30" t="s">
        <v>197</v>
      </c>
      <c r="E80" s="30" t="s">
        <v>176</v>
      </c>
      <c r="F80" s="30" t="s">
        <v>197</v>
      </c>
      <c r="G80" s="30" t="s">
        <v>197</v>
      </c>
      <c r="H80" s="124" t="str">
        <f t="shared" si="3"/>
        <v>0</v>
      </c>
      <c r="I80" s="31" t="s">
        <v>176</v>
      </c>
    </row>
    <row r="81" spans="1:9" ht="15.75" customHeight="1" hidden="1" thickBot="1">
      <c r="A81" s="103"/>
      <c r="B81" s="62"/>
      <c r="C81" s="30" t="s">
        <v>258</v>
      </c>
      <c r="D81" s="30" t="s">
        <v>197</v>
      </c>
      <c r="E81" s="30" t="s">
        <v>176</v>
      </c>
      <c r="F81" s="30" t="s">
        <v>197</v>
      </c>
      <c r="G81" s="30" t="s">
        <v>197</v>
      </c>
      <c r="H81" s="30" t="str">
        <f t="shared" si="3"/>
        <v>0</v>
      </c>
      <c r="I81" s="31" t="s">
        <v>176</v>
      </c>
    </row>
    <row r="82" spans="1:9" ht="15.75" customHeight="1">
      <c r="A82" s="55" t="s">
        <v>135</v>
      </c>
      <c r="B82" s="56"/>
      <c r="C82" s="43" t="s">
        <v>514</v>
      </c>
      <c r="D82" s="112" t="s">
        <v>484</v>
      </c>
      <c r="E82" s="110">
        <v>5300</v>
      </c>
      <c r="F82" s="43" t="s">
        <v>197</v>
      </c>
      <c r="G82" s="43" t="s">
        <v>197</v>
      </c>
      <c r="H82" s="111" t="s">
        <v>542</v>
      </c>
      <c r="I82" s="126">
        <f>D82-E82</f>
        <v>7300</v>
      </c>
    </row>
    <row r="83" spans="1:9" ht="15.75" customHeight="1">
      <c r="A83" s="55"/>
      <c r="B83" s="56"/>
      <c r="C83" s="43" t="s">
        <v>211</v>
      </c>
      <c r="D83" s="2" t="s">
        <v>197</v>
      </c>
      <c r="E83" s="2" t="s">
        <v>542</v>
      </c>
      <c r="F83" s="43" t="s">
        <v>197</v>
      </c>
      <c r="G83" s="43" t="s">
        <v>197</v>
      </c>
      <c r="H83" s="43" t="s">
        <v>542</v>
      </c>
      <c r="I83" s="25" t="s">
        <v>176</v>
      </c>
    </row>
    <row r="84" spans="1:9" ht="15.75" customHeight="1">
      <c r="A84" s="55"/>
      <c r="B84" s="56"/>
      <c r="C84" s="43" t="s">
        <v>170</v>
      </c>
      <c r="D84" s="112" t="s">
        <v>197</v>
      </c>
      <c r="E84" s="112" t="s">
        <v>176</v>
      </c>
      <c r="F84" s="43" t="s">
        <v>197</v>
      </c>
      <c r="G84" s="43" t="s">
        <v>227</v>
      </c>
      <c r="H84" s="43" t="s">
        <v>176</v>
      </c>
      <c r="I84" s="25" t="s">
        <v>176</v>
      </c>
    </row>
    <row r="85" spans="1:9" ht="15.75" customHeight="1" thickBot="1">
      <c r="A85" s="103"/>
      <c r="B85" s="62"/>
      <c r="C85" s="30" t="s">
        <v>171</v>
      </c>
      <c r="D85" s="30" t="s">
        <v>197</v>
      </c>
      <c r="E85" s="113" t="s">
        <v>176</v>
      </c>
      <c r="F85" s="30" t="s">
        <v>197</v>
      </c>
      <c r="G85" s="30" t="s">
        <v>197</v>
      </c>
      <c r="H85" s="30" t="str">
        <f>E85</f>
        <v>0</v>
      </c>
      <c r="I85" s="31" t="s">
        <v>176</v>
      </c>
    </row>
    <row r="86" spans="1:9" ht="15.75" customHeight="1" thickBot="1">
      <c r="A86" s="103"/>
      <c r="B86" s="62"/>
      <c r="C86" s="30" t="s">
        <v>255</v>
      </c>
      <c r="D86" s="30" t="s">
        <v>197</v>
      </c>
      <c r="E86" s="30" t="s">
        <v>176</v>
      </c>
      <c r="F86" s="30" t="s">
        <v>197</v>
      </c>
      <c r="G86" s="30" t="s">
        <v>197</v>
      </c>
      <c r="H86" s="30" t="str">
        <f>E86</f>
        <v>0</v>
      </c>
      <c r="I86" s="31" t="s">
        <v>176</v>
      </c>
    </row>
    <row r="87" spans="1:9" ht="15.75" customHeight="1">
      <c r="A87" s="98"/>
      <c r="B87" s="61"/>
      <c r="C87" s="64" t="s">
        <v>228</v>
      </c>
      <c r="D87" s="110">
        <v>139600</v>
      </c>
      <c r="E87" s="110">
        <v>37325.12</v>
      </c>
      <c r="F87" s="43" t="s">
        <v>197</v>
      </c>
      <c r="G87" s="111" t="s">
        <v>197</v>
      </c>
      <c r="H87" s="116">
        <f>E87</f>
        <v>37325.12</v>
      </c>
      <c r="I87" s="126">
        <f>D87-E87</f>
        <v>102274.88</v>
      </c>
    </row>
    <row r="88" spans="1:9" ht="15.75" customHeight="1" hidden="1">
      <c r="A88" s="55" t="s">
        <v>136</v>
      </c>
      <c r="B88" s="56"/>
      <c r="C88" s="43" t="s">
        <v>248</v>
      </c>
      <c r="D88" s="112" t="s">
        <v>397</v>
      </c>
      <c r="E88" s="112" t="s">
        <v>399</v>
      </c>
      <c r="F88" s="43" t="s">
        <v>197</v>
      </c>
      <c r="G88" s="43" t="s">
        <v>197</v>
      </c>
      <c r="H88" s="116" t="str">
        <f>E88</f>
        <v>43694,23</v>
      </c>
      <c r="I88" s="126">
        <f>D88-E88</f>
        <v>-7494.230000000003</v>
      </c>
    </row>
    <row r="89" spans="1:9" ht="15.75" customHeight="1" hidden="1">
      <c r="A89" s="55"/>
      <c r="B89" s="56"/>
      <c r="C89" s="43" t="s">
        <v>292</v>
      </c>
      <c r="D89" s="2" t="s">
        <v>295</v>
      </c>
      <c r="E89" s="112" t="s">
        <v>197</v>
      </c>
      <c r="F89" s="43" t="s">
        <v>197</v>
      </c>
      <c r="G89" s="111" t="s">
        <v>197</v>
      </c>
      <c r="H89" s="43" t="s">
        <v>295</v>
      </c>
      <c r="I89" s="25" t="s">
        <v>197</v>
      </c>
    </row>
    <row r="90" spans="1:9" ht="15.75" customHeight="1" hidden="1">
      <c r="A90" s="98"/>
      <c r="B90" s="61"/>
      <c r="C90" s="64" t="s">
        <v>285</v>
      </c>
      <c r="D90" s="112" t="s">
        <v>280</v>
      </c>
      <c r="E90" s="112" t="s">
        <v>197</v>
      </c>
      <c r="F90" s="43" t="s">
        <v>197</v>
      </c>
      <c r="G90" s="111" t="s">
        <v>197</v>
      </c>
      <c r="H90" s="43" t="s">
        <v>280</v>
      </c>
      <c r="I90" s="25" t="s">
        <v>197</v>
      </c>
    </row>
    <row r="91" spans="1:9" ht="15.75" customHeight="1">
      <c r="A91" s="98"/>
      <c r="B91" s="61"/>
      <c r="C91" s="64" t="s">
        <v>210</v>
      </c>
      <c r="D91" s="112" t="s">
        <v>483</v>
      </c>
      <c r="E91" s="112" t="s">
        <v>541</v>
      </c>
      <c r="F91" s="43" t="s">
        <v>197</v>
      </c>
      <c r="G91" s="43" t="s">
        <v>197</v>
      </c>
      <c r="H91" s="43" t="s">
        <v>541</v>
      </c>
      <c r="I91" s="126">
        <f>D91-E91</f>
        <v>102274.88</v>
      </c>
    </row>
    <row r="92" spans="1:9" ht="15.75" customHeight="1">
      <c r="A92" s="55" t="s">
        <v>137</v>
      </c>
      <c r="B92" s="56"/>
      <c r="C92" s="43" t="s">
        <v>138</v>
      </c>
      <c r="D92" s="112" t="s">
        <v>197</v>
      </c>
      <c r="E92" s="110" t="s">
        <v>197</v>
      </c>
      <c r="F92" s="43" t="s">
        <v>197</v>
      </c>
      <c r="G92" s="43" t="s">
        <v>197</v>
      </c>
      <c r="H92" s="111" t="s">
        <v>176</v>
      </c>
      <c r="I92" s="126">
        <v>0</v>
      </c>
    </row>
    <row r="93" spans="1:9" ht="15.75" customHeight="1">
      <c r="A93" s="55"/>
      <c r="B93" s="56"/>
      <c r="C93" s="43" t="s">
        <v>139</v>
      </c>
      <c r="D93" s="112" t="s">
        <v>197</v>
      </c>
      <c r="E93" s="2" t="s">
        <v>197</v>
      </c>
      <c r="F93" s="43" t="s">
        <v>197</v>
      </c>
      <c r="G93" s="43" t="s">
        <v>197</v>
      </c>
      <c r="H93" s="43" t="s">
        <v>176</v>
      </c>
      <c r="I93" s="126">
        <v>0</v>
      </c>
    </row>
    <row r="94" spans="1:9" ht="15.75" customHeight="1">
      <c r="A94" s="55"/>
      <c r="B94" s="56"/>
      <c r="C94" s="43" t="s">
        <v>368</v>
      </c>
      <c r="D94" s="2" t="s">
        <v>197</v>
      </c>
      <c r="E94" s="112" t="s">
        <v>524</v>
      </c>
      <c r="F94" s="43" t="s">
        <v>197</v>
      </c>
      <c r="G94" s="111" t="s">
        <v>197</v>
      </c>
      <c r="H94" s="43" t="s">
        <v>524</v>
      </c>
      <c r="I94" s="25" t="s">
        <v>197</v>
      </c>
    </row>
    <row r="95" spans="1:9" ht="15.75" customHeight="1" hidden="1">
      <c r="A95" s="55"/>
      <c r="B95" s="56"/>
      <c r="C95" s="43" t="s">
        <v>256</v>
      </c>
      <c r="D95" s="112" t="s">
        <v>345</v>
      </c>
      <c r="E95" s="112" t="s">
        <v>344</v>
      </c>
      <c r="F95" s="43" t="s">
        <v>197</v>
      </c>
      <c r="G95" s="43" t="s">
        <v>197</v>
      </c>
      <c r="H95" s="111" t="s">
        <v>344</v>
      </c>
      <c r="I95" s="126">
        <v>8.78</v>
      </c>
    </row>
    <row r="96" spans="1:9" ht="15.75" customHeight="1">
      <c r="A96" s="55"/>
      <c r="B96" s="56"/>
      <c r="C96" s="43" t="s">
        <v>278</v>
      </c>
      <c r="D96" s="112"/>
      <c r="E96" s="112"/>
      <c r="F96" s="43" t="s">
        <v>197</v>
      </c>
      <c r="G96" s="43" t="s">
        <v>197</v>
      </c>
      <c r="H96" s="111"/>
      <c r="I96" s="126">
        <f>D96-E96</f>
        <v>0</v>
      </c>
    </row>
    <row r="97" spans="1:9" ht="15.75" customHeight="1" hidden="1">
      <c r="A97" s="55"/>
      <c r="B97" s="56"/>
      <c r="C97" s="43" t="s">
        <v>256</v>
      </c>
      <c r="D97" s="112" t="s">
        <v>393</v>
      </c>
      <c r="E97" s="112" t="s">
        <v>398</v>
      </c>
      <c r="F97" s="43" t="s">
        <v>197</v>
      </c>
      <c r="G97" s="43" t="s">
        <v>197</v>
      </c>
      <c r="H97" s="111" t="s">
        <v>398</v>
      </c>
      <c r="I97" s="126">
        <f>D97-E97</f>
        <v>-205.07000000000698</v>
      </c>
    </row>
    <row r="98" spans="1:9" ht="15.75" customHeight="1">
      <c r="A98" s="55"/>
      <c r="B98" s="56"/>
      <c r="C98" s="43" t="s">
        <v>380</v>
      </c>
      <c r="D98" s="112" t="s">
        <v>515</v>
      </c>
      <c r="E98" s="112" t="s">
        <v>176</v>
      </c>
      <c r="F98" s="43" t="s">
        <v>197</v>
      </c>
      <c r="G98" s="111" t="s">
        <v>197</v>
      </c>
      <c r="H98" s="43" t="s">
        <v>176</v>
      </c>
      <c r="I98" s="161">
        <v>27000</v>
      </c>
    </row>
    <row r="99" spans="1:9" ht="15.75" customHeight="1">
      <c r="A99" s="55"/>
      <c r="B99" s="56"/>
      <c r="C99" s="43" t="s">
        <v>163</v>
      </c>
      <c r="D99" s="2"/>
      <c r="E99" s="112" t="s">
        <v>176</v>
      </c>
      <c r="F99" s="43" t="s">
        <v>197</v>
      </c>
      <c r="G99" s="43" t="s">
        <v>197</v>
      </c>
      <c r="H99" s="43" t="s">
        <v>176</v>
      </c>
      <c r="I99" s="126"/>
    </row>
    <row r="100" spans="1:9" ht="15.75" customHeight="1" hidden="1">
      <c r="A100" s="98"/>
      <c r="B100" s="61"/>
      <c r="C100" s="64" t="s">
        <v>384</v>
      </c>
      <c r="D100" s="112" t="s">
        <v>197</v>
      </c>
      <c r="E100" s="112" t="s">
        <v>197</v>
      </c>
      <c r="F100" s="43" t="s">
        <v>197</v>
      </c>
      <c r="G100" s="111" t="s">
        <v>385</v>
      </c>
      <c r="H100" s="43" t="s">
        <v>197</v>
      </c>
      <c r="I100" s="25" t="s">
        <v>197</v>
      </c>
    </row>
    <row r="101" spans="1:9" ht="15.75" customHeight="1">
      <c r="A101" s="55"/>
      <c r="B101" s="56"/>
      <c r="C101" s="43"/>
      <c r="D101" s="2" t="s">
        <v>197</v>
      </c>
      <c r="E101" s="2" t="s">
        <v>197</v>
      </c>
      <c r="F101" s="43" t="s">
        <v>197</v>
      </c>
      <c r="G101" s="111" t="s">
        <v>197</v>
      </c>
      <c r="H101" s="43" t="s">
        <v>197</v>
      </c>
      <c r="I101" s="25" t="s">
        <v>197</v>
      </c>
    </row>
    <row r="102" spans="1:9" ht="15.75" customHeight="1" thickBot="1">
      <c r="A102" s="103"/>
      <c r="B102" s="62"/>
      <c r="C102" s="30"/>
      <c r="D102" s="30" t="s">
        <v>197</v>
      </c>
      <c r="E102" s="30" t="s">
        <v>197</v>
      </c>
      <c r="F102" s="30" t="s">
        <v>197</v>
      </c>
      <c r="G102" s="113" t="s">
        <v>197</v>
      </c>
      <c r="H102" s="30" t="s">
        <v>197</v>
      </c>
      <c r="I102" s="30" t="s">
        <v>197</v>
      </c>
    </row>
    <row r="103" spans="1:9" ht="15.75" customHeight="1">
      <c r="A103" s="55"/>
      <c r="B103" s="56"/>
      <c r="C103" s="43"/>
      <c r="D103" s="43" t="s">
        <v>197</v>
      </c>
      <c r="E103" s="43" t="s">
        <v>197</v>
      </c>
      <c r="F103" s="43" t="s">
        <v>197</v>
      </c>
      <c r="G103" s="111" t="s">
        <v>197</v>
      </c>
      <c r="H103" s="43" t="s">
        <v>197</v>
      </c>
      <c r="I103" s="43" t="s">
        <v>197</v>
      </c>
    </row>
    <row r="104" spans="1:9" ht="15.75" customHeight="1" hidden="1" thickBot="1">
      <c r="A104" s="103"/>
      <c r="B104" s="62"/>
      <c r="C104" s="30"/>
      <c r="D104" s="30" t="s">
        <v>197</v>
      </c>
      <c r="E104" s="30" t="s">
        <v>197</v>
      </c>
      <c r="F104" s="30" t="s">
        <v>197</v>
      </c>
      <c r="G104" s="30" t="s">
        <v>197</v>
      </c>
      <c r="H104" s="30" t="s">
        <v>197</v>
      </c>
      <c r="I104" s="30" t="s">
        <v>197</v>
      </c>
    </row>
    <row r="105" spans="1:9" ht="15.75" customHeight="1" hidden="1" thickBot="1">
      <c r="A105" s="103"/>
      <c r="B105" s="62"/>
      <c r="C105" s="30"/>
      <c r="D105" s="30" t="s">
        <v>197</v>
      </c>
      <c r="E105" s="30" t="s">
        <v>197</v>
      </c>
      <c r="F105" s="30" t="s">
        <v>197</v>
      </c>
      <c r="G105" s="30" t="s">
        <v>197</v>
      </c>
      <c r="H105" s="30" t="s">
        <v>197</v>
      </c>
      <c r="I105" s="30" t="s">
        <v>197</v>
      </c>
    </row>
    <row r="106" spans="1:9" ht="15.75" customHeight="1" hidden="1">
      <c r="A106" s="55"/>
      <c r="B106" s="56"/>
      <c r="C106" s="43"/>
      <c r="D106" s="43" t="s">
        <v>197</v>
      </c>
      <c r="E106" s="43" t="s">
        <v>197</v>
      </c>
      <c r="F106" s="43" t="s">
        <v>197</v>
      </c>
      <c r="G106" s="43" t="s">
        <v>197</v>
      </c>
      <c r="H106" s="43" t="s">
        <v>197</v>
      </c>
      <c r="I106" s="43" t="s">
        <v>197</v>
      </c>
    </row>
    <row r="107" spans="1:9" ht="15.75" customHeight="1" hidden="1">
      <c r="A107" s="55"/>
      <c r="B107" s="56"/>
      <c r="C107" s="43"/>
      <c r="D107" s="43" t="s">
        <v>197</v>
      </c>
      <c r="E107" s="43" t="s">
        <v>197</v>
      </c>
      <c r="F107" s="43" t="s">
        <v>197</v>
      </c>
      <c r="G107" s="43" t="s">
        <v>197</v>
      </c>
      <c r="H107" s="43" t="s">
        <v>197</v>
      </c>
      <c r="I107" s="43" t="s">
        <v>197</v>
      </c>
    </row>
    <row r="108" spans="1:9" ht="15.75" customHeight="1" hidden="1">
      <c r="A108" s="55"/>
      <c r="B108" s="56"/>
      <c r="C108" s="43"/>
      <c r="D108" s="43" t="s">
        <v>197</v>
      </c>
      <c r="E108" s="43" t="s">
        <v>197</v>
      </c>
      <c r="F108" s="43" t="s">
        <v>197</v>
      </c>
      <c r="G108" s="43" t="s">
        <v>197</v>
      </c>
      <c r="H108" s="43" t="s">
        <v>197</v>
      </c>
      <c r="I108" s="43" t="s">
        <v>197</v>
      </c>
    </row>
    <row r="109" spans="1:9" ht="15.75" customHeight="1">
      <c r="A109" s="34"/>
      <c r="B109" s="57"/>
      <c r="C109" s="29"/>
      <c r="D109" s="29"/>
      <c r="E109" s="29"/>
      <c r="F109" s="29"/>
      <c r="G109" s="29"/>
      <c r="H109" s="29"/>
      <c r="I109" s="29"/>
    </row>
    <row r="110" spans="1:9" ht="10.5" customHeight="1">
      <c r="A110" s="26"/>
      <c r="B110" s="58"/>
      <c r="C110" s="4"/>
      <c r="D110" s="27"/>
      <c r="E110" s="27"/>
      <c r="F110" s="27"/>
      <c r="G110" s="27"/>
      <c r="H110" s="73"/>
      <c r="I110" s="27"/>
    </row>
    <row r="111" spans="2:9" ht="15">
      <c r="B111" s="48" t="s">
        <v>88</v>
      </c>
      <c r="C111" s="14"/>
      <c r="D111" s="13"/>
      <c r="E111" s="13"/>
      <c r="F111" s="13"/>
      <c r="G111" s="13"/>
      <c r="I111" s="73" t="s">
        <v>58</v>
      </c>
    </row>
    <row r="112" spans="1:9" ht="5.25" customHeight="1">
      <c r="A112" s="47"/>
      <c r="B112" s="59"/>
      <c r="C112" s="16"/>
      <c r="D112" s="17"/>
      <c r="E112" s="17"/>
      <c r="F112" s="17"/>
      <c r="G112" s="17"/>
      <c r="H112" s="17"/>
      <c r="I112" s="18"/>
    </row>
    <row r="113" spans="1:9" ht="12.75">
      <c r="A113" s="8"/>
      <c r="B113" s="9"/>
      <c r="C113" s="9" t="s">
        <v>20</v>
      </c>
      <c r="D113" s="7"/>
      <c r="E113" s="35"/>
      <c r="F113" s="44" t="s">
        <v>9</v>
      </c>
      <c r="G113" s="36"/>
      <c r="H113" s="45"/>
      <c r="I113" s="19"/>
    </row>
    <row r="114" spans="1:9" ht="10.5" customHeight="1">
      <c r="A114" s="51"/>
      <c r="B114" s="9" t="s">
        <v>23</v>
      </c>
      <c r="C114" s="33" t="s">
        <v>21</v>
      </c>
      <c r="D114" s="7" t="s">
        <v>81</v>
      </c>
      <c r="E114" s="40" t="s">
        <v>107</v>
      </c>
      <c r="F114" s="46" t="s">
        <v>10</v>
      </c>
      <c r="G114" s="40" t="s">
        <v>13</v>
      </c>
      <c r="H114" s="39"/>
      <c r="I114" s="19" t="s">
        <v>4</v>
      </c>
    </row>
    <row r="115" spans="1:9" ht="10.5" customHeight="1">
      <c r="A115" s="9" t="s">
        <v>7</v>
      </c>
      <c r="B115" s="9" t="s">
        <v>24</v>
      </c>
      <c r="C115" s="33" t="s">
        <v>100</v>
      </c>
      <c r="D115" s="7" t="s">
        <v>82</v>
      </c>
      <c r="E115" s="41" t="s">
        <v>108</v>
      </c>
      <c r="F115" s="7" t="s">
        <v>11</v>
      </c>
      <c r="G115" s="7" t="s">
        <v>14</v>
      </c>
      <c r="H115" s="7" t="s">
        <v>15</v>
      </c>
      <c r="I115" s="19" t="s">
        <v>5</v>
      </c>
    </row>
    <row r="116" spans="1:9" ht="9.75" customHeight="1">
      <c r="A116" s="8"/>
      <c r="B116" s="9" t="s">
        <v>25</v>
      </c>
      <c r="C116" s="33" t="s">
        <v>101</v>
      </c>
      <c r="D116" s="7" t="s">
        <v>5</v>
      </c>
      <c r="E116" s="41" t="s">
        <v>109</v>
      </c>
      <c r="F116" s="7" t="s">
        <v>12</v>
      </c>
      <c r="G116" s="7"/>
      <c r="H116" s="7"/>
      <c r="I116" s="19"/>
    </row>
    <row r="117" spans="1:9" ht="10.5" customHeight="1">
      <c r="A117" s="8"/>
      <c r="B117" s="9"/>
      <c r="C117" s="33"/>
      <c r="D117" s="7"/>
      <c r="E117" s="41"/>
      <c r="F117" s="7"/>
      <c r="G117" s="7"/>
      <c r="H117" s="7"/>
      <c r="I117" s="19"/>
    </row>
    <row r="118" spans="1:9" ht="9.75" customHeight="1" thickBot="1">
      <c r="A118" s="5">
        <v>1</v>
      </c>
      <c r="B118" s="12">
        <v>2</v>
      </c>
      <c r="C118" s="12">
        <v>3</v>
      </c>
      <c r="D118" s="6" t="s">
        <v>2</v>
      </c>
      <c r="E118" s="42" t="s">
        <v>3</v>
      </c>
      <c r="F118" s="6" t="s">
        <v>16</v>
      </c>
      <c r="G118" s="6" t="s">
        <v>17</v>
      </c>
      <c r="H118" s="6" t="s">
        <v>18</v>
      </c>
      <c r="I118" s="20" t="s">
        <v>19</v>
      </c>
    </row>
    <row r="119" spans="1:9" ht="34.5" customHeight="1">
      <c r="A119" s="10" t="s">
        <v>89</v>
      </c>
      <c r="B119" s="60" t="s">
        <v>37</v>
      </c>
      <c r="C119" s="63" t="s">
        <v>54</v>
      </c>
      <c r="D119" s="2" t="s">
        <v>532</v>
      </c>
      <c r="E119" s="2" t="s">
        <v>566</v>
      </c>
      <c r="F119" s="43"/>
      <c r="G119" s="43" t="s">
        <v>197</v>
      </c>
      <c r="H119" s="115">
        <v>-343431.92</v>
      </c>
      <c r="I119" s="24" t="s">
        <v>197</v>
      </c>
    </row>
    <row r="120" spans="1:9" ht="12.75" customHeight="1">
      <c r="A120" s="65" t="s">
        <v>40</v>
      </c>
      <c r="B120" s="66"/>
      <c r="C120" s="78"/>
      <c r="D120" s="67"/>
      <c r="E120" s="67"/>
      <c r="F120" s="68"/>
      <c r="G120" s="68"/>
      <c r="H120" s="68"/>
      <c r="I120" s="69"/>
    </row>
    <row r="121" spans="1:9" ht="24.75" customHeight="1">
      <c r="A121" s="10" t="s">
        <v>90</v>
      </c>
      <c r="B121" s="71" t="s">
        <v>41</v>
      </c>
      <c r="C121" s="2" t="s">
        <v>54</v>
      </c>
      <c r="D121" s="2" t="s">
        <v>197</v>
      </c>
      <c r="E121" s="2" t="s">
        <v>197</v>
      </c>
      <c r="F121" s="2" t="s">
        <v>197</v>
      </c>
      <c r="G121" s="2" t="s">
        <v>197</v>
      </c>
      <c r="H121" s="2" t="s">
        <v>197</v>
      </c>
      <c r="I121" s="2" t="s">
        <v>197</v>
      </c>
    </row>
    <row r="122" spans="1:9" ht="11.25" customHeight="1">
      <c r="A122" s="65" t="s">
        <v>39</v>
      </c>
      <c r="B122" s="66"/>
      <c r="C122" s="67" t="s">
        <v>197</v>
      </c>
      <c r="D122" s="67" t="s">
        <v>197</v>
      </c>
      <c r="E122" s="67" t="s">
        <v>197</v>
      </c>
      <c r="F122" s="67" t="s">
        <v>197</v>
      </c>
      <c r="G122" s="67" t="s">
        <v>197</v>
      </c>
      <c r="H122" s="67" t="s">
        <v>197</v>
      </c>
      <c r="I122" s="67" t="s">
        <v>197</v>
      </c>
    </row>
    <row r="123" spans="1:9" ht="10.5" customHeight="1">
      <c r="A123" s="10" t="s">
        <v>166</v>
      </c>
      <c r="B123" s="70"/>
      <c r="C123" s="2" t="s">
        <v>197</v>
      </c>
      <c r="D123" s="2" t="s">
        <v>197</v>
      </c>
      <c r="E123" s="2" t="s">
        <v>197</v>
      </c>
      <c r="F123" s="2" t="s">
        <v>197</v>
      </c>
      <c r="G123" s="2" t="s">
        <v>197</v>
      </c>
      <c r="H123" s="2" t="s">
        <v>197</v>
      </c>
      <c r="I123" s="2" t="s">
        <v>197</v>
      </c>
    </row>
    <row r="124" spans="1:9" ht="14.25" customHeight="1">
      <c r="A124" s="10"/>
      <c r="B124" s="70"/>
      <c r="C124" s="2" t="s">
        <v>197</v>
      </c>
      <c r="D124" s="2" t="s">
        <v>197</v>
      </c>
      <c r="E124" s="2" t="s">
        <v>197</v>
      </c>
      <c r="F124" s="2" t="s">
        <v>197</v>
      </c>
      <c r="G124" s="2" t="s">
        <v>197</v>
      </c>
      <c r="H124" s="2" t="s">
        <v>197</v>
      </c>
      <c r="I124" s="2" t="s">
        <v>197</v>
      </c>
    </row>
    <row r="125" spans="1:9" ht="18" customHeight="1">
      <c r="A125" s="10"/>
      <c r="B125" s="70"/>
      <c r="C125" s="2" t="s">
        <v>197</v>
      </c>
      <c r="D125" s="2" t="s">
        <v>197</v>
      </c>
      <c r="E125" s="2" t="s">
        <v>197</v>
      </c>
      <c r="F125" s="2" t="s">
        <v>197</v>
      </c>
      <c r="G125" s="2" t="s">
        <v>197</v>
      </c>
      <c r="H125" s="2" t="s">
        <v>197</v>
      </c>
      <c r="I125" s="2" t="s">
        <v>197</v>
      </c>
    </row>
    <row r="126" spans="1:9" ht="15" customHeight="1">
      <c r="A126" s="10"/>
      <c r="B126" s="56"/>
      <c r="C126" s="2" t="s">
        <v>197</v>
      </c>
      <c r="D126" s="2" t="s">
        <v>197</v>
      </c>
      <c r="E126" s="2" t="s">
        <v>197</v>
      </c>
      <c r="F126" s="2" t="s">
        <v>197</v>
      </c>
      <c r="G126" s="2" t="s">
        <v>197</v>
      </c>
      <c r="H126" s="2" t="s">
        <v>197</v>
      </c>
      <c r="I126" s="2" t="s">
        <v>197</v>
      </c>
    </row>
    <row r="127" spans="1:9" ht="21" customHeight="1">
      <c r="A127" s="10" t="s">
        <v>91</v>
      </c>
      <c r="B127" s="61" t="s">
        <v>42</v>
      </c>
      <c r="C127" s="2" t="s">
        <v>54</v>
      </c>
      <c r="D127" s="2" t="s">
        <v>197</v>
      </c>
      <c r="E127" s="2" t="s">
        <v>197</v>
      </c>
      <c r="F127" s="2" t="s">
        <v>197</v>
      </c>
      <c r="G127" s="2" t="s">
        <v>197</v>
      </c>
      <c r="H127" s="2" t="s">
        <v>197</v>
      </c>
      <c r="I127" s="2" t="s">
        <v>197</v>
      </c>
    </row>
    <row r="128" spans="1:9" ht="18.75" customHeight="1">
      <c r="A128" s="65" t="s">
        <v>39</v>
      </c>
      <c r="B128" s="66"/>
      <c r="C128" s="67" t="s">
        <v>197</v>
      </c>
      <c r="D128" s="67" t="s">
        <v>197</v>
      </c>
      <c r="E128" s="67" t="s">
        <v>197</v>
      </c>
      <c r="F128" s="67" t="s">
        <v>197</v>
      </c>
      <c r="G128" s="67" t="s">
        <v>197</v>
      </c>
      <c r="H128" s="67" t="s">
        <v>197</v>
      </c>
      <c r="I128" s="67" t="s">
        <v>197</v>
      </c>
    </row>
    <row r="129" spans="1:9" ht="12.75" customHeight="1">
      <c r="A129" s="10"/>
      <c r="B129" s="71"/>
      <c r="C129" s="2"/>
      <c r="D129" s="2" t="s">
        <v>197</v>
      </c>
      <c r="E129" s="2" t="s">
        <v>197</v>
      </c>
      <c r="F129" s="2" t="s">
        <v>197</v>
      </c>
      <c r="G129" s="2" t="s">
        <v>197</v>
      </c>
      <c r="H129" s="2" t="s">
        <v>197</v>
      </c>
      <c r="I129" s="2" t="s">
        <v>197</v>
      </c>
    </row>
    <row r="130" spans="1:9" ht="18" customHeight="1">
      <c r="A130" s="10"/>
      <c r="B130" s="71"/>
      <c r="C130" s="2" t="s">
        <v>197</v>
      </c>
      <c r="D130" s="2" t="s">
        <v>197</v>
      </c>
      <c r="E130" s="2" t="s">
        <v>197</v>
      </c>
      <c r="F130" s="2" t="s">
        <v>197</v>
      </c>
      <c r="G130" s="2" t="s">
        <v>197</v>
      </c>
      <c r="H130" s="2" t="s">
        <v>197</v>
      </c>
      <c r="I130" s="2" t="s">
        <v>197</v>
      </c>
    </row>
    <row r="131" spans="1:9" ht="18.75" customHeight="1">
      <c r="A131" s="10" t="s">
        <v>53</v>
      </c>
      <c r="B131" s="61" t="s">
        <v>38</v>
      </c>
      <c r="C131" s="2" t="s">
        <v>197</v>
      </c>
      <c r="D131" s="2" t="s">
        <v>532</v>
      </c>
      <c r="E131" s="2" t="s">
        <v>54</v>
      </c>
      <c r="F131" s="43" t="s">
        <v>197</v>
      </c>
      <c r="G131" s="43" t="s">
        <v>197</v>
      </c>
      <c r="H131" s="43" t="s">
        <v>197</v>
      </c>
      <c r="I131" s="75"/>
    </row>
    <row r="132" spans="1:9" ht="20.25" customHeight="1">
      <c r="A132" s="10" t="s">
        <v>56</v>
      </c>
      <c r="B132" s="61" t="s">
        <v>44</v>
      </c>
      <c r="C132" s="2" t="s">
        <v>160</v>
      </c>
      <c r="D132" s="2" t="s">
        <v>525</v>
      </c>
      <c r="E132" s="2" t="s">
        <v>54</v>
      </c>
      <c r="F132" s="43" t="s">
        <v>197</v>
      </c>
      <c r="G132" s="43" t="s">
        <v>197</v>
      </c>
      <c r="H132" s="43" t="s">
        <v>197</v>
      </c>
      <c r="I132" s="25" t="s">
        <v>54</v>
      </c>
    </row>
    <row r="133" spans="1:9" ht="21.75" customHeight="1">
      <c r="A133" s="10" t="s">
        <v>57</v>
      </c>
      <c r="B133" s="61" t="s">
        <v>45</v>
      </c>
      <c r="C133" s="2" t="s">
        <v>161</v>
      </c>
      <c r="D133" s="2" t="s">
        <v>531</v>
      </c>
      <c r="E133" s="2" t="s">
        <v>54</v>
      </c>
      <c r="F133" s="43" t="s">
        <v>197</v>
      </c>
      <c r="G133" s="43" t="s">
        <v>197</v>
      </c>
      <c r="H133" s="43" t="s">
        <v>197</v>
      </c>
      <c r="I133" s="25" t="s">
        <v>54</v>
      </c>
    </row>
    <row r="134" spans="1:9" ht="28.5" customHeight="1">
      <c r="A134" s="10" t="s">
        <v>63</v>
      </c>
      <c r="B134" s="66" t="s">
        <v>46</v>
      </c>
      <c r="C134" s="2" t="s">
        <v>54</v>
      </c>
      <c r="D134" s="67" t="s">
        <v>54</v>
      </c>
      <c r="E134" s="148">
        <v>-343431.92</v>
      </c>
      <c r="F134" s="68" t="s">
        <v>197</v>
      </c>
      <c r="G134" s="67" t="s">
        <v>197</v>
      </c>
      <c r="H134" s="132">
        <f>E134</f>
        <v>-343431.92</v>
      </c>
      <c r="I134" s="69" t="s">
        <v>54</v>
      </c>
    </row>
    <row r="135" spans="1:9" ht="36" customHeight="1">
      <c r="A135" s="10" t="s">
        <v>96</v>
      </c>
      <c r="B135" s="61" t="s">
        <v>47</v>
      </c>
      <c r="C135" s="74" t="s">
        <v>54</v>
      </c>
      <c r="D135" s="74" t="s">
        <v>54</v>
      </c>
      <c r="E135" s="147">
        <v>-343431.92</v>
      </c>
      <c r="F135" s="74" t="s">
        <v>197</v>
      </c>
      <c r="G135" s="74" t="s">
        <v>54</v>
      </c>
      <c r="H135" s="131">
        <f>E135</f>
        <v>-343431.92</v>
      </c>
      <c r="I135" s="75" t="s">
        <v>54</v>
      </c>
    </row>
    <row r="136" spans="1:9" ht="14.25" customHeight="1">
      <c r="A136" s="65" t="s">
        <v>39</v>
      </c>
      <c r="B136" s="66"/>
      <c r="C136" s="67"/>
      <c r="D136" s="67"/>
      <c r="E136" s="67"/>
      <c r="F136" s="68"/>
      <c r="G136" s="68"/>
      <c r="H136" s="68"/>
      <c r="I136" s="69"/>
    </row>
    <row r="137" spans="1:9" ht="23.25" customHeight="1">
      <c r="A137" s="10" t="s">
        <v>61</v>
      </c>
      <c r="B137" s="71" t="s">
        <v>48</v>
      </c>
      <c r="C137" s="43" t="s">
        <v>54</v>
      </c>
      <c r="D137" s="2" t="s">
        <v>54</v>
      </c>
      <c r="E137" s="2" t="s">
        <v>567</v>
      </c>
      <c r="F137" s="43" t="s">
        <v>54</v>
      </c>
      <c r="G137" s="2" t="s">
        <v>54</v>
      </c>
      <c r="H137" s="115" t="str">
        <f>E137</f>
        <v>-1721998,85</v>
      </c>
      <c r="I137" s="25" t="s">
        <v>54</v>
      </c>
    </row>
    <row r="138" spans="1:9" ht="31.5" customHeight="1" thickBot="1">
      <c r="A138" s="103" t="s">
        <v>62</v>
      </c>
      <c r="B138" s="72" t="s">
        <v>49</v>
      </c>
      <c r="C138" s="30" t="s">
        <v>54</v>
      </c>
      <c r="D138" s="52" t="s">
        <v>54</v>
      </c>
      <c r="E138" s="52" t="s">
        <v>568</v>
      </c>
      <c r="F138" s="30" t="s">
        <v>197</v>
      </c>
      <c r="G138" s="52" t="s">
        <v>54</v>
      </c>
      <c r="H138" s="124" t="str">
        <f>E138</f>
        <v>1378566,93</v>
      </c>
      <c r="I138" s="53" t="s">
        <v>54</v>
      </c>
    </row>
    <row r="139" spans="1:9" ht="20.25" customHeight="1">
      <c r="A139" s="65"/>
      <c r="B139" s="83"/>
      <c r="C139" s="29"/>
      <c r="D139" s="29"/>
      <c r="E139" s="29"/>
      <c r="F139" s="29"/>
      <c r="G139" s="29"/>
      <c r="H139" s="73" t="s">
        <v>60</v>
      </c>
      <c r="I139" s="29"/>
    </row>
    <row r="140" spans="1:9" ht="6.75" customHeight="1">
      <c r="A140" s="80"/>
      <c r="B140" s="81"/>
      <c r="C140" s="32"/>
      <c r="D140" s="32"/>
      <c r="E140" s="32"/>
      <c r="F140" s="32"/>
      <c r="G140" s="32"/>
      <c r="H140" s="73"/>
      <c r="I140" s="32"/>
    </row>
    <row r="141" spans="1:9" ht="16.5" customHeight="1">
      <c r="A141" s="8"/>
      <c r="B141" s="33"/>
      <c r="C141" s="9" t="s">
        <v>20</v>
      </c>
      <c r="D141" s="7"/>
      <c r="E141" s="37"/>
      <c r="F141" s="79" t="s">
        <v>9</v>
      </c>
      <c r="G141" s="38"/>
      <c r="H141" s="45"/>
      <c r="I141" s="19"/>
    </row>
    <row r="142" spans="1:9" ht="10.5" customHeight="1">
      <c r="A142" s="51"/>
      <c r="B142" s="9" t="s">
        <v>23</v>
      </c>
      <c r="C142" s="33" t="s">
        <v>21</v>
      </c>
      <c r="D142" s="7" t="s">
        <v>81</v>
      </c>
      <c r="E142" s="40" t="s">
        <v>107</v>
      </c>
      <c r="F142" s="46" t="s">
        <v>10</v>
      </c>
      <c r="G142" s="40" t="s">
        <v>13</v>
      </c>
      <c r="H142" s="39"/>
      <c r="I142" s="19" t="s">
        <v>4</v>
      </c>
    </row>
    <row r="143" spans="1:9" ht="10.5" customHeight="1">
      <c r="A143" s="9" t="s">
        <v>7</v>
      </c>
      <c r="B143" s="9" t="s">
        <v>24</v>
      </c>
      <c r="C143" s="33" t="s">
        <v>102</v>
      </c>
      <c r="D143" s="7" t="s">
        <v>82</v>
      </c>
      <c r="E143" s="41" t="s">
        <v>108</v>
      </c>
      <c r="F143" s="7" t="s">
        <v>11</v>
      </c>
      <c r="G143" s="7" t="s">
        <v>14</v>
      </c>
      <c r="H143" s="7" t="s">
        <v>15</v>
      </c>
      <c r="I143" s="19" t="s">
        <v>5</v>
      </c>
    </row>
    <row r="144" spans="1:9" ht="10.5" customHeight="1">
      <c r="A144" s="8"/>
      <c r="B144" s="9" t="s">
        <v>25</v>
      </c>
      <c r="C144" s="9" t="s">
        <v>101</v>
      </c>
      <c r="D144" s="7" t="s">
        <v>5</v>
      </c>
      <c r="E144" s="41" t="s">
        <v>109</v>
      </c>
      <c r="F144" s="7" t="s">
        <v>12</v>
      </c>
      <c r="G144" s="7"/>
      <c r="H144" s="7"/>
      <c r="I144" s="19"/>
    </row>
    <row r="145" spans="1:9" ht="10.5" customHeight="1">
      <c r="A145" s="8"/>
      <c r="B145" s="9"/>
      <c r="C145" s="9"/>
      <c r="D145" s="7"/>
      <c r="E145" s="41"/>
      <c r="F145" s="7"/>
      <c r="G145" s="7"/>
      <c r="H145" s="7"/>
      <c r="I145" s="19"/>
    </row>
    <row r="146" spans="1:9" ht="15" customHeight="1" thickBot="1">
      <c r="A146" s="5">
        <v>1</v>
      </c>
      <c r="B146" s="12">
        <v>2</v>
      </c>
      <c r="C146" s="12">
        <v>3</v>
      </c>
      <c r="D146" s="6" t="s">
        <v>2</v>
      </c>
      <c r="E146" s="42" t="s">
        <v>3</v>
      </c>
      <c r="F146" s="6" t="s">
        <v>16</v>
      </c>
      <c r="G146" s="6" t="s">
        <v>17</v>
      </c>
      <c r="H146" s="6" t="s">
        <v>18</v>
      </c>
      <c r="I146" s="20" t="s">
        <v>19</v>
      </c>
    </row>
    <row r="147" spans="1:9" ht="35.25" customHeight="1">
      <c r="A147" s="10" t="s">
        <v>64</v>
      </c>
      <c r="B147" s="66" t="s">
        <v>50</v>
      </c>
      <c r="C147" s="74" t="s">
        <v>54</v>
      </c>
      <c r="D147" s="2" t="s">
        <v>54</v>
      </c>
      <c r="E147" s="2" t="s">
        <v>54</v>
      </c>
      <c r="F147" s="74" t="s">
        <v>197</v>
      </c>
      <c r="G147" s="74" t="s">
        <v>197</v>
      </c>
      <c r="H147" s="74" t="s">
        <v>197</v>
      </c>
      <c r="I147" s="75" t="s">
        <v>54</v>
      </c>
    </row>
    <row r="148" spans="1:9" ht="15" customHeight="1">
      <c r="A148" s="65" t="s">
        <v>40</v>
      </c>
      <c r="B148" s="66"/>
      <c r="C148" s="76"/>
      <c r="D148" s="67"/>
      <c r="E148" s="67"/>
      <c r="F148" s="46" t="s">
        <v>197</v>
      </c>
      <c r="G148" s="46" t="s">
        <v>197</v>
      </c>
      <c r="H148" s="46" t="s">
        <v>197</v>
      </c>
      <c r="I148" s="77"/>
    </row>
    <row r="149" spans="1:9" ht="22.5">
      <c r="A149" s="10" t="s">
        <v>83</v>
      </c>
      <c r="B149" s="71" t="s">
        <v>51</v>
      </c>
      <c r="C149" s="67" t="s">
        <v>54</v>
      </c>
      <c r="D149" s="68" t="s">
        <v>54</v>
      </c>
      <c r="E149" s="68" t="s">
        <v>54</v>
      </c>
      <c r="F149" s="68" t="s">
        <v>197</v>
      </c>
      <c r="G149" s="68" t="s">
        <v>197</v>
      </c>
      <c r="H149" s="68" t="s">
        <v>197</v>
      </c>
      <c r="I149" s="69" t="s">
        <v>54</v>
      </c>
    </row>
    <row r="150" spans="1:9" ht="36" customHeight="1" thickBot="1">
      <c r="A150" s="103" t="s">
        <v>84</v>
      </c>
      <c r="B150" s="72" t="s">
        <v>52</v>
      </c>
      <c r="C150" s="52" t="s">
        <v>54</v>
      </c>
      <c r="D150" s="30" t="s">
        <v>54</v>
      </c>
      <c r="E150" s="30" t="s">
        <v>54</v>
      </c>
      <c r="F150" s="30" t="s">
        <v>197</v>
      </c>
      <c r="G150" s="30" t="s">
        <v>197</v>
      </c>
      <c r="H150" s="30" t="s">
        <v>197</v>
      </c>
      <c r="I150" s="53" t="s">
        <v>54</v>
      </c>
    </row>
    <row r="151" spans="1:9" ht="12.75">
      <c r="A151" s="65"/>
      <c r="B151" s="83"/>
      <c r="C151" s="29"/>
      <c r="D151" s="29"/>
      <c r="E151" s="29"/>
      <c r="F151" s="29"/>
      <c r="G151" s="29"/>
      <c r="H151" s="29"/>
      <c r="I151" s="29"/>
    </row>
    <row r="152" spans="1:9" ht="7.5" customHeight="1">
      <c r="A152" s="49"/>
      <c r="B152" s="49"/>
      <c r="C152" s="29"/>
      <c r="D152" s="29"/>
      <c r="E152" s="29"/>
      <c r="F152" s="29"/>
      <c r="G152" s="29"/>
      <c r="H152" s="29"/>
      <c r="I152" s="29"/>
    </row>
    <row r="153" spans="1:9" ht="30" customHeight="1">
      <c r="A153" s="50" t="s">
        <v>29</v>
      </c>
      <c r="B153" s="50"/>
      <c r="C153" s="29" t="s">
        <v>141</v>
      </c>
      <c r="D153" s="58"/>
      <c r="E153" s="58" t="s">
        <v>31</v>
      </c>
      <c r="F153" s="29"/>
      <c r="G153" s="29"/>
      <c r="H153" s="29"/>
      <c r="I153" s="29"/>
    </row>
    <row r="154" spans="1:9" ht="9.75" customHeight="1">
      <c r="A154" s="14" t="s">
        <v>33</v>
      </c>
      <c r="B154" s="14"/>
      <c r="C154" s="13"/>
      <c r="D154" s="11"/>
      <c r="E154" s="11" t="s">
        <v>97</v>
      </c>
      <c r="F154" s="11"/>
      <c r="G154" s="11"/>
      <c r="H154" s="11" t="s">
        <v>143</v>
      </c>
      <c r="I154" s="11"/>
    </row>
    <row r="155" spans="4:9" ht="9.75" customHeight="1">
      <c r="D155" s="11"/>
      <c r="E155" s="11"/>
      <c r="F155" s="26" t="s">
        <v>34</v>
      </c>
      <c r="H155" s="11"/>
      <c r="I155" s="11"/>
    </row>
    <row r="156" spans="1:9" ht="24.75" customHeight="1">
      <c r="A156" s="14" t="s">
        <v>30</v>
      </c>
      <c r="B156" s="14" t="s">
        <v>142</v>
      </c>
      <c r="C156" s="13"/>
      <c r="D156" s="11"/>
      <c r="E156" s="11"/>
      <c r="F156" s="11"/>
      <c r="G156" s="11"/>
      <c r="H156" s="11"/>
      <c r="I156" s="11"/>
    </row>
    <row r="157" spans="1:9" ht="9.75" customHeight="1">
      <c r="A157" s="14" t="s">
        <v>35</v>
      </c>
      <c r="B157" s="14"/>
      <c r="C157" s="13"/>
      <c r="D157" s="11"/>
      <c r="E157" s="11"/>
      <c r="F157" s="11"/>
      <c r="G157" s="11"/>
      <c r="H157" s="11"/>
      <c r="I157" s="11"/>
    </row>
    <row r="158" spans="1:9" ht="11.25" customHeight="1">
      <c r="A158" s="14"/>
      <c r="B158" s="14"/>
      <c r="C158" s="26"/>
      <c r="D158" s="11"/>
      <c r="E158" s="84"/>
      <c r="F158" s="11"/>
      <c r="G158" s="11"/>
      <c r="H158" s="11"/>
      <c r="I158" s="85"/>
    </row>
    <row r="159" spans="1:9" ht="23.25" customHeight="1">
      <c r="A159" s="14" t="s">
        <v>555</v>
      </c>
      <c r="D159" s="11"/>
      <c r="E159" s="11"/>
      <c r="F159" s="11"/>
      <c r="G159" s="11"/>
      <c r="H159" s="11"/>
      <c r="I159" s="85"/>
    </row>
    <row r="160" spans="4:9" ht="9.75" customHeight="1">
      <c r="D160" s="11"/>
      <c r="E160" s="11"/>
      <c r="F160" s="11"/>
      <c r="G160" s="11"/>
      <c r="H160" s="11"/>
      <c r="I160" s="85"/>
    </row>
    <row r="161" spans="1:9" ht="12.75" customHeight="1">
      <c r="A161" s="26"/>
      <c r="B161" s="26"/>
      <c r="C161" s="4"/>
      <c r="D161" s="27"/>
      <c r="E161" s="27"/>
      <c r="F161" s="27"/>
      <c r="G161" s="27"/>
      <c r="H161" s="27"/>
      <c r="I161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2015-04-07T06:10:30Z</cp:lastPrinted>
  <dcterms:created xsi:type="dcterms:W3CDTF">1999-06-18T11:49:53Z</dcterms:created>
  <dcterms:modified xsi:type="dcterms:W3CDTF">2015-04-07T06:13:20Z</dcterms:modified>
  <cp:category/>
  <cp:version/>
  <cp:contentType/>
  <cp:contentStatus/>
</cp:coreProperties>
</file>