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<sst xmlns="http://schemas.openxmlformats.org/spreadsheetml/2006/main" count="1796" uniqueCount="540">
  <si>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</si>
  <si>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</si>
  <si>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</si>
  <si>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</si>
  <si>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</si>
  <si>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</si>
  <si>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</si>
  <si>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</si>
  <si>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</si>
  <si>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</si>
  <si>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</si>
  <si>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</si>
  <si>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</si>
  <si>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</si>
  <si>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</si>
  <si>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</si>
  <si>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</si>
  <si>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</si>
  <si>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</si>
  <si>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</si>
  <si>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</si>
  <si>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</si>
  <si>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</si>
  <si>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</si>
  <si>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</si>
  <si>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</si>
  <si>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</si>
  <si>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</si>
  <si>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</si>
  <si>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</si>
  <si>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</si>
  <si>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</si>
  <si>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</si>
  <si>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</si>
  <si>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</si>
  <si>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</si>
  <si>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</si>
  <si>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</si>
  <si>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</si>
  <si>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</si>
  <si>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</si>
  <si>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</si>
  <si>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</si>
  <si>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</si>
  <si>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</si>
  <si>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</si>
  <si>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</si>
  <si>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</si>
  <si>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</si>
  <si>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</si>
  <si>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</si>
  <si>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</si>
  <si>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</si>
  <si>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</si>
  <si>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</si>
  <si>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</si>
  <si>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</si>
  <si>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</si>
  <si>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</si>
  <si>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</si>
  <si>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</si>
  <si>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</si>
  <si>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</si>
  <si>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</si>
  <si>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</si>
  <si>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</si>
  <si>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</si>
  <si>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</si>
  <si>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</si>
  <si>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</si>
  <si>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</si>
  <si>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</si>
  <si>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</si>
  <si>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</si>
  <si>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</si>
  <si>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</si>
  <si>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</si>
  <si>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</si>
  <si>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</si>
  <si>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</si>
  <si>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</si>
  <si>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</si>
  <si>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</si>
  <si>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</si>
  <si>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</si>
  <si>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</si>
  <si>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</si>
  <si>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</si>
  <si>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</si>
  <si>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</si>
  <si>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</si>
  <si>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</si>
  <si>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</si>
  <si>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</si>
  <si>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</si>
  <si>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</si>
  <si>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</si>
  <si>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</si>
  <si>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</si>
  <si>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</si>
  <si>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</si>
  <si>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</si>
  <si>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</si>
  <si>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</si>
  <si>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</si>
  <si>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</si>
  <si>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</si>
  <si>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</si>
  <si>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</si>
  <si>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</si>
  <si>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</si>
  <si>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</si>
  <si>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</si>
  <si>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</si>
  <si>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</si>
  <si>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</si>
  <si>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</si>
  <si>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</si>
  <si>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</si>
  <si>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</si>
  <si>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</si>
  <si>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</si>
  <si>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</si>
  <si>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</si>
  <si>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</si>
  <si>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</si>
  <si>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</si>
  <si>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</si>
  <si>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</si>
  <si>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</si>
  <si>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</si>
  <si>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</si>
  <si>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</si>
  <si>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</si>
  <si>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</si>
  <si>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</si>
  <si>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</si>
  <si>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</si>
  <si>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</si>
  <si>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</si>
  <si>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</si>
  <si>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</si>
  <si>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</si>
  <si>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</si>
  <si>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</si>
  <si>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</si>
  <si>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</si>
  <si>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</si>
  <si>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</si>
  <si>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</si>
  <si>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</si>
  <si>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</si>
  <si>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</si>
  <si>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</si>
  <si>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</si>
  <si>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</si>
  <si>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</si>
  <si>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</si>
  <si>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</si>
  <si>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</si>
  <si>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</si>
  <si>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</si>
  <si>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</si>
  <si>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</si>
  <si>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</si>
  <si>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</si>
  <si>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</si>
  <si>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</si>
  <si>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</si>
  <si>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</si>
  <si>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</si>
  <si>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</si>
  <si>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</si>
  <si>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</si>
  <si>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</si>
  <si>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</si>
  <si>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</si>
  <si>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</si>
  <si>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</si>
  <si>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</si>
  <si>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</si>
  <si>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</si>
  <si>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</si>
  <si>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</si>
  <si>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</si>
  <si>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</si>
  <si>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</si>
  <si>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</si>
  <si>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</si>
  <si>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</si>
  <si>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</si>
  <si>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</si>
  <si>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</si>
  <si>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</si>
  <si>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</si>
  <si>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</si>
  <si>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</si>
  <si>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</si>
  <si>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</si>
  <si>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</si>
  <si>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</si>
  <si>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</si>
  <si>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</si>
  <si>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</si>
  <si>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</si>
  <si>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</si>
  <si>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</si>
  <si>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</si>
  <si>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</si>
  <si>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</si>
  <si>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</si>
  <si>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</si>
  <si>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</si>
  <si>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</si>
  <si>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</si>
  <si>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</si>
  <si>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</si>
  <si>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</si>
  <si>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</si>
  <si>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</si>
  <si>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</si>
  <si>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</si>
  <si>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</si>
  <si>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</si>
  <si>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</si>
  <si>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</si>
  <si>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</si>
  <si>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</si>
  <si>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</si>
  <si>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</si>
  <si>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</si>
  <si>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</si>
  <si>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</si>
  <si>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</si>
  <si>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</si>
  <si>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</si>
  <si>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</si>
  <si>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</si>
  <si>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</si>
  <si>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</si>
  <si>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</si>
  <si>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</si>
  <si>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</si>
  <si>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</si>
  <si>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</si>
  <si>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</si>
  <si>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</si>
  <si>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</si>
  <si>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</si>
  <si>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</si>
  <si>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</si>
  <si>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</si>
  <si>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</si>
  <si>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</si>
  <si>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</si>
  <si>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</si>
  <si>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</si>
  <si>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</si>
  <si>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</si>
  <si>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</si>
  <si>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</si>
  <si>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</si>
  <si>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</si>
  <si>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</si>
  <si>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</si>
  <si>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</si>
  <si>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</si>
  <si>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</si>
  <si>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</si>
  <si>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</si>
  <si>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</si>
  <si>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</si>
  <si>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</si>
  <si>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</si>
  <si>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</si>
  <si>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</si>
  <si>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</si>
  <si>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</si>
  <si>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</si>
  <si>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</si>
  <si>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</si>
  <si>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</si>
  <si>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</si>
  <si>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</si>
  <si>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</si>
  <si>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</si>
  <si>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</si>
  <si>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</si>
  <si>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</si>
  <si>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</si>
  <si>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</si>
  <si>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</si>
  <si>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</si>
  <si>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</si>
  <si>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</si>
  <si>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</si>
  <si>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</si>
  <si>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</si>
  <si>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</si>
  <si>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</si>
  <si>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</si>
  <si>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</si>
  <si>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</si>
  <si>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</si>
  <si>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</si>
  <si>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</si>
  <si>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</si>
  <si>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</si>
  <si>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</si>
  <si>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</si>
  <si>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</si>
  <si>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</si>
  <si>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</si>
  <si>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</si>
  <si>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</si>
  <si>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</si>
  <si>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</si>
  <si>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</si>
  <si>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</si>
  <si>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</si>
  <si>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</si>
  <si>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</si>
  <si>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</si>
  <si>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</si>
  <si>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</si>
  <si>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</si>
  <si>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</si>
  <si>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</si>
  <si>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</si>
  <si>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</si>
  <si>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</si>
  <si>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</si>
  <si>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</si>
  <si>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</si>
  <si>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</si>
  <si>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</si>
  <si>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</si>
  <si>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</si>
  <si>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</si>
  <si>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</si>
  <si>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</si>
  <si>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</si>
  <si>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</si>
  <si>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</si>
  <si>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</si>
  <si>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</si>
  <si>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</si>
  <si>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</si>
  <si>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0104 8910011 121  213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</si>
  <si>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</si>
  <si>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</si>
  <si>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</si>
  <si>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</si>
  <si>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</si>
  <si>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</si>
  <si>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</si>
  <si>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</si>
  <si>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</si>
  <si>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</si>
  <si>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</si>
  <si>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</si>
  <si>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</si>
  <si>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</si>
  <si>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</si>
  <si>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</si>
  <si>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</si>
  <si>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</si>
  <si>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</si>
  <si>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</si>
  <si>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</si>
  <si>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</si>
  <si>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</si>
  <si>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</si>
  <si>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</si>
  <si>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</si>
  <si>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</si>
  <si>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</si>
  <si>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</si>
  <si>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</si>
  <si>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</si>
  <si>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</si>
  <si>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</si>
  <si>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</si>
  <si>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</si>
  <si>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</si>
  <si>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</si>
  <si>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</si>
  <si>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</si>
  <si>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</si>
  <si>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</si>
  <si>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</si>
  <si>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</si>
  <si>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</si>
  <si>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</si>
  <si>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</si>
  <si>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</si>
  <si>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</si>
  <si>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</si>
  <si>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</si>
  <si>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</si>
  <si>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</si>
  <si>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</si>
  <si>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</si>
  <si>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</si>
  <si>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</si>
  <si>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</si>
  <si>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</si>
  <si>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</si>
  <si>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</si>
  <si>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</si>
  <si>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</si>
  <si>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</si>
  <si>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</si>
  <si>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</si>
  <si>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</si>
  <si>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</si>
  <si>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</si>
  <si>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</si>
  <si>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</si>
  <si>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</si>
  <si>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</si>
  <si>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</si>
  <si>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</si>
  <si>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</si>
  <si>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</si>
  <si>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</si>
  <si>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</si>
  <si>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</si>
  <si>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</si>
  <si>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</si>
  <si>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</si>
  <si>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</si>
  <si>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</si>
  <si>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</si>
  <si>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</si>
  <si>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</si>
  <si>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</si>
  <si>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</si>
  <si>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</si>
  <si>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</si>
  <si>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</si>
  <si>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</si>
  <si>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</si>
  <si>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</si>
  <si>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</si>
  <si>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</si>
  <si>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</si>
  <si>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</si>
  <si>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</si>
  <si>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</si>
  <si>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</si>
  <si>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</si>
  <si>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33400</t>
  </si>
  <si>
    <t>14250</t>
  </si>
  <si>
    <t>20499,24</t>
  </si>
  <si>
    <t>0801 0218501 611 241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</si>
  <si>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</si>
  <si>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</si>
  <si>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</si>
  <si>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</si>
  <si>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</si>
  <si>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3,55</t>
  </si>
  <si>
    <t>182 105 010500 11000 110</t>
  </si>
  <si>
    <t>1845,45</t>
  </si>
  <si>
    <t>0104 8910019 244 226</t>
  </si>
  <si>
    <t>0310 0912525 244 226</t>
  </si>
  <si>
    <t>0503 0519999 244 226</t>
  </si>
  <si>
    <t>3151,24</t>
  </si>
  <si>
    <t>951 117 05050 10 0000140101180</t>
  </si>
  <si>
    <t>1716624,64</t>
  </si>
  <si>
    <t>-1716624,64</t>
  </si>
  <si>
    <t>0503 0512514 244 225</t>
  </si>
  <si>
    <t>208,40</t>
  </si>
  <si>
    <t>1700</t>
  </si>
  <si>
    <t>21695</t>
  </si>
  <si>
    <t>78450</t>
  </si>
  <si>
    <t>100400</t>
  </si>
  <si>
    <t>0502 0512512 244 340</t>
  </si>
  <si>
    <t>50,00</t>
  </si>
  <si>
    <t>29,81</t>
  </si>
  <si>
    <t>1397,99</t>
  </si>
  <si>
    <t>0502 0512512 244 225</t>
  </si>
  <si>
    <t>48182</t>
  </si>
  <si>
    <t>21818</t>
  </si>
  <si>
    <t>21700</t>
  </si>
  <si>
    <t>0102 8810011 122 212</t>
  </si>
  <si>
    <t>0102 8810011 122 213</t>
  </si>
  <si>
    <t>78500</t>
  </si>
  <si>
    <t>0104 8910011 122 212</t>
  </si>
  <si>
    <t>0104 8910011 122  213</t>
  </si>
  <si>
    <t>0104 8910011 122 210</t>
  </si>
  <si>
    <t>0102 8810011 122 210</t>
  </si>
  <si>
    <t>28500</t>
  </si>
  <si>
    <t>460191,15</t>
  </si>
  <si>
    <t>46817,73</t>
  </si>
  <si>
    <t>106137,75</t>
  </si>
  <si>
    <t>600</t>
  </si>
  <si>
    <t>13500</t>
  </si>
  <si>
    <t>150000</t>
  </si>
  <si>
    <t>4961,96</t>
  </si>
  <si>
    <t>34493,50</t>
  </si>
  <si>
    <t>177100</t>
  </si>
  <si>
    <t>на 1 ноября 2014 г</t>
  </si>
  <si>
    <t>01.11.2014</t>
  </si>
  <si>
    <t>"5"  ноября  2014  г</t>
  </si>
  <si>
    <t>242034,44</t>
  </si>
  <si>
    <t>521399,45</t>
  </si>
  <si>
    <t>0,02</t>
  </si>
  <si>
    <t>3089,90</t>
  </si>
  <si>
    <t>39082,79</t>
  </si>
  <si>
    <t>312,40</t>
  </si>
  <si>
    <t>2346131,75</t>
  </si>
  <si>
    <t>7985,39</t>
  </si>
  <si>
    <t>139350,75</t>
  </si>
  <si>
    <t>35614,56</t>
  </si>
  <si>
    <t>13660</t>
  </si>
  <si>
    <t>435757,38</t>
  </si>
  <si>
    <t>130916,52</t>
  </si>
  <si>
    <t>8373</t>
  </si>
  <si>
    <t>60330</t>
  </si>
  <si>
    <t>0104 1312531 244 340</t>
  </si>
  <si>
    <t>1145363,74</t>
  </si>
  <si>
    <t>355685,14</t>
  </si>
  <si>
    <t>31617</t>
  </si>
  <si>
    <t>87877,35</t>
  </si>
  <si>
    <t>54908</t>
  </si>
  <si>
    <t>26799,78</t>
  </si>
  <si>
    <t>831907,80</t>
  </si>
  <si>
    <t>-831907,80</t>
  </si>
  <si>
    <t>557700</t>
  </si>
  <si>
    <t>175000</t>
  </si>
  <si>
    <t>1424000</t>
  </si>
  <si>
    <t>454000</t>
  </si>
  <si>
    <t>78100</t>
  </si>
  <si>
    <t>6,50</t>
  </si>
  <si>
    <t>524830</t>
  </si>
  <si>
    <t>-7560230</t>
  </si>
  <si>
    <t>7593630</t>
  </si>
  <si>
    <t>-6624529,93</t>
  </si>
  <si>
    <t>5792622,13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</si>
</sst>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view="pageBreakPreview" zoomScale="120" zoomScaleSheetLayoutView="120" zoomScalePageLayoutView="0" workbookViewId="0" topLeftCell="B63">
      <selection activeCell="H67" sqref="H67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D12+D75+D80+D84+D89+D98+D130+D142+D144+D87</f>
        <v>7593630</v>
      </c>
      <c r="E10" s="110">
        <f>D10</f>
        <v>7593630</v>
      </c>
      <c r="F10" s="110">
        <f>F12+F75+F80+F84+F89+F98+F130+F142+F144+F87</f>
        <v>5785845.93</v>
      </c>
      <c r="G10" s="139" t="s">
        <v>207</v>
      </c>
      <c r="H10" s="139" t="s">
        <v>207</v>
      </c>
      <c r="I10" s="116">
        <f>F10</f>
        <v>5785845.93</v>
      </c>
      <c r="J10" s="121">
        <f>D10-F10</f>
        <v>1807784.0700000003</v>
      </c>
      <c r="K10" s="121">
        <f>E10-F10</f>
        <v>1807784.0700000003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D13+D24+D62+D64</f>
        <v>3548300</v>
      </c>
      <c r="E12" s="110">
        <f>E13+E24+E62+E64</f>
        <v>3548300</v>
      </c>
      <c r="F12" s="110">
        <f>F13+F24+F62+F64</f>
        <v>2802392.8</v>
      </c>
      <c r="G12" s="43" t="s">
        <v>207</v>
      </c>
      <c r="H12" s="43" t="s">
        <v>207</v>
      </c>
      <c r="I12" s="116">
        <f aca="true" t="shared" si="0" ref="I12:I34">F12</f>
        <v>2802392.8</v>
      </c>
      <c r="J12" s="120">
        <f>D12-F12</f>
        <v>745907.2000000002</v>
      </c>
      <c r="K12" s="123">
        <f>E12-F12</f>
        <v>745907.2000000002</v>
      </c>
    </row>
    <row r="13" spans="1:11" ht="26.25" customHeight="1" thickBot="1">
      <c r="A13" s="134" t="s">
        <v>200</v>
      </c>
      <c r="B13" s="61"/>
      <c r="C13" s="112" t="s">
        <v>312</v>
      </c>
      <c r="D13" s="110">
        <f>D14+D21+D18</f>
        <v>783900</v>
      </c>
      <c r="E13" s="110">
        <f>D13</f>
        <v>783900</v>
      </c>
      <c r="F13" s="110">
        <f>F14+F21+F18</f>
        <v>597341.9</v>
      </c>
      <c r="G13" s="43" t="s">
        <v>207</v>
      </c>
      <c r="H13" s="43" t="s">
        <v>207</v>
      </c>
      <c r="I13" s="116">
        <f t="shared" si="0"/>
        <v>597341.9</v>
      </c>
      <c r="J13" s="120">
        <f>D13-F13</f>
        <v>186558.09999999998</v>
      </c>
      <c r="K13" s="123">
        <f>E13-F13</f>
        <v>186558.09999999998</v>
      </c>
    </row>
    <row r="14" spans="1:11" ht="24.75" customHeight="1" thickBot="1">
      <c r="A14" s="55" t="s">
        <v>202</v>
      </c>
      <c r="B14" s="61" t="s">
        <v>155</v>
      </c>
      <c r="C14" s="2" t="s">
        <v>313</v>
      </c>
      <c r="D14" s="109">
        <f>D15+D16+D17</f>
        <v>754400</v>
      </c>
      <c r="E14" s="109">
        <f>E15+E16+E17</f>
        <v>754400</v>
      </c>
      <c r="F14" s="109">
        <f>F15+F16+F17</f>
        <v>588368.9</v>
      </c>
      <c r="G14" s="43" t="s">
        <v>207</v>
      </c>
      <c r="H14" s="43" t="s">
        <v>207</v>
      </c>
      <c r="I14" s="115">
        <f t="shared" si="0"/>
        <v>588368.9</v>
      </c>
      <c r="J14" s="120">
        <f>D14-F14</f>
        <v>166031.09999999998</v>
      </c>
      <c r="K14" s="123">
        <f>E14-F14</f>
        <v>166031.09999999998</v>
      </c>
    </row>
    <row r="15" spans="1:11" ht="15" customHeight="1" thickBot="1">
      <c r="A15" s="55" t="s">
        <v>157</v>
      </c>
      <c r="B15" s="56" t="s">
        <v>156</v>
      </c>
      <c r="C15" s="2" t="s">
        <v>314</v>
      </c>
      <c r="D15" s="2" t="s">
        <v>529</v>
      </c>
      <c r="E15" s="2" t="s">
        <v>529</v>
      </c>
      <c r="F15" s="2" t="s">
        <v>516</v>
      </c>
      <c r="G15" s="43" t="s">
        <v>207</v>
      </c>
      <c r="H15" s="43" t="s">
        <v>207</v>
      </c>
      <c r="I15" s="115" t="str">
        <f t="shared" si="0"/>
        <v>435757,38</v>
      </c>
      <c r="J15" s="120">
        <v>121942.62</v>
      </c>
      <c r="K15" s="123">
        <v>121942.62</v>
      </c>
    </row>
    <row r="16" spans="1:11" ht="15" customHeight="1" thickBot="1">
      <c r="A16" s="55" t="s">
        <v>159</v>
      </c>
      <c r="B16" s="56" t="s">
        <v>158</v>
      </c>
      <c r="C16" s="2" t="s">
        <v>316</v>
      </c>
      <c r="D16" s="2" t="s">
        <v>484</v>
      </c>
      <c r="E16" s="2" t="s">
        <v>484</v>
      </c>
      <c r="F16" s="2" t="s">
        <v>474</v>
      </c>
      <c r="G16" s="43" t="s">
        <v>207</v>
      </c>
      <c r="H16" s="43" t="s">
        <v>207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191</v>
      </c>
      <c r="B17" s="56" t="s">
        <v>160</v>
      </c>
      <c r="C17" s="2" t="s">
        <v>315</v>
      </c>
      <c r="D17" s="2" t="s">
        <v>530</v>
      </c>
      <c r="E17" s="2" t="s">
        <v>530</v>
      </c>
      <c r="F17" s="2" t="s">
        <v>517</v>
      </c>
      <c r="G17" s="43" t="s">
        <v>207</v>
      </c>
      <c r="H17" s="43" t="s">
        <v>207</v>
      </c>
      <c r="I17" s="115" t="str">
        <f t="shared" si="0"/>
        <v>130916,52</v>
      </c>
      <c r="J17" s="120">
        <f t="shared" si="1"/>
        <v>44083.479999999996</v>
      </c>
      <c r="K17" s="123">
        <f>J17</f>
        <v>44083.479999999996</v>
      </c>
    </row>
    <row r="18" spans="1:11" ht="24.75" customHeight="1" thickBot="1">
      <c r="A18" s="55" t="s">
        <v>202</v>
      </c>
      <c r="B18" s="61" t="s">
        <v>155</v>
      </c>
      <c r="C18" s="2" t="s">
        <v>491</v>
      </c>
      <c r="D18" s="109">
        <f>D19+D20</f>
        <v>28500</v>
      </c>
      <c r="E18" s="109">
        <f>D18</f>
        <v>28500</v>
      </c>
      <c r="F18" s="109">
        <v>8373</v>
      </c>
      <c r="G18" s="43" t="s">
        <v>207</v>
      </c>
      <c r="H18" s="43" t="s">
        <v>207</v>
      </c>
      <c r="I18" s="115">
        <f>F18</f>
        <v>8373</v>
      </c>
      <c r="J18" s="120">
        <f t="shared" si="1"/>
        <v>20127</v>
      </c>
      <c r="K18" s="123">
        <f>E18-F18</f>
        <v>20127</v>
      </c>
    </row>
    <row r="19" spans="1:11" ht="15" customHeight="1" thickBot="1">
      <c r="A19" s="55" t="s">
        <v>159</v>
      </c>
      <c r="B19" s="56" t="s">
        <v>158</v>
      </c>
      <c r="C19" s="2" t="s">
        <v>485</v>
      </c>
      <c r="D19" s="2" t="s">
        <v>492</v>
      </c>
      <c r="E19" s="2" t="s">
        <v>492</v>
      </c>
      <c r="F19" s="2" t="s">
        <v>518</v>
      </c>
      <c r="G19" s="43" t="s">
        <v>207</v>
      </c>
      <c r="H19" s="43" t="s">
        <v>207</v>
      </c>
      <c r="I19" s="115" t="str">
        <f>F19</f>
        <v>8373</v>
      </c>
      <c r="J19" s="120">
        <f t="shared" si="1"/>
        <v>20127</v>
      </c>
      <c r="K19" s="123">
        <f>E19-F19</f>
        <v>20127</v>
      </c>
    </row>
    <row r="20" spans="1:11" ht="15" customHeight="1" thickBot="1">
      <c r="A20" s="55" t="s">
        <v>159</v>
      </c>
      <c r="B20" s="56" t="s">
        <v>160</v>
      </c>
      <c r="C20" s="2" t="s">
        <v>486</v>
      </c>
      <c r="D20" s="2"/>
      <c r="E20" s="2"/>
      <c r="F20" s="2"/>
      <c r="G20" s="43" t="s">
        <v>207</v>
      </c>
      <c r="H20" s="43" t="s">
        <v>207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202</v>
      </c>
      <c r="B21" s="61" t="s">
        <v>155</v>
      </c>
      <c r="C21" s="2" t="s">
        <v>317</v>
      </c>
      <c r="D21" s="109">
        <v>1000</v>
      </c>
      <c r="E21" s="109">
        <v>1000</v>
      </c>
      <c r="F21" s="109">
        <v>600</v>
      </c>
      <c r="G21" s="43" t="s">
        <v>207</v>
      </c>
      <c r="H21" s="43" t="s">
        <v>207</v>
      </c>
      <c r="I21" s="115">
        <f>F21</f>
        <v>600</v>
      </c>
      <c r="J21" s="120">
        <f t="shared" si="1"/>
        <v>400</v>
      </c>
      <c r="K21" s="123">
        <f>E21-F21</f>
        <v>400</v>
      </c>
    </row>
    <row r="22" spans="1:11" ht="15" customHeight="1">
      <c r="A22" s="55" t="s">
        <v>159</v>
      </c>
      <c r="B22" s="56" t="s">
        <v>158</v>
      </c>
      <c r="C22" s="2" t="s">
        <v>318</v>
      </c>
      <c r="D22" s="2" t="s">
        <v>291</v>
      </c>
      <c r="E22" s="2" t="s">
        <v>291</v>
      </c>
      <c r="F22" s="2" t="s">
        <v>496</v>
      </c>
      <c r="G22" s="43" t="s">
        <v>207</v>
      </c>
      <c r="H22" s="43" t="s">
        <v>207</v>
      </c>
      <c r="I22" s="115" t="str">
        <f t="shared" si="0"/>
        <v>600</v>
      </c>
      <c r="J22" s="120">
        <f t="shared" si="1"/>
        <v>400</v>
      </c>
      <c r="K22" s="123">
        <f>E22-F22</f>
        <v>400</v>
      </c>
    </row>
    <row r="23" spans="1:11" ht="23.25" customHeight="1" hidden="1">
      <c r="A23" s="55" t="s">
        <v>191</v>
      </c>
      <c r="B23" s="56" t="s">
        <v>160</v>
      </c>
      <c r="C23" s="2" t="s">
        <v>268</v>
      </c>
      <c r="D23" s="2" t="s">
        <v>311</v>
      </c>
      <c r="E23" s="2" t="s">
        <v>311</v>
      </c>
      <c r="F23" s="2" t="s">
        <v>310</v>
      </c>
      <c r="G23" s="43" t="s">
        <v>207</v>
      </c>
      <c r="H23" s="43" t="s">
        <v>207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319</v>
      </c>
      <c r="B24" s="151"/>
      <c r="C24" s="156" t="s">
        <v>320</v>
      </c>
      <c r="D24" s="159">
        <f>D25+D31+D35+D38+D46+D48+D60</f>
        <v>2455600</v>
      </c>
      <c r="E24" s="160">
        <f>E25+E31+E35+E38+E46+E48+E60</f>
        <v>2455600</v>
      </c>
      <c r="F24" s="160">
        <f>F25+F31+F35+F38+F46+F48+F60</f>
        <v>1926627.0099999998</v>
      </c>
      <c r="G24" s="152" t="s">
        <v>207</v>
      </c>
      <c r="H24" s="152" t="s">
        <v>207</v>
      </c>
      <c r="I24" s="155">
        <f>F24</f>
        <v>1926627.0099999998</v>
      </c>
      <c r="J24" s="155">
        <f>D24-F24</f>
        <v>528972.9900000002</v>
      </c>
      <c r="K24" s="155">
        <f>E24-F24</f>
        <v>528972.9900000002</v>
      </c>
    </row>
    <row r="25" spans="1:11" ht="24.75" customHeight="1" thickBot="1">
      <c r="A25" s="55" t="s">
        <v>321</v>
      </c>
      <c r="B25" s="56"/>
      <c r="C25" s="2" t="s">
        <v>322</v>
      </c>
      <c r="D25" s="109">
        <v>93400</v>
      </c>
      <c r="E25" s="109">
        <v>93400</v>
      </c>
      <c r="F25" s="109">
        <f>F26+F27</f>
        <v>85196.16</v>
      </c>
      <c r="G25" s="43" t="s">
        <v>207</v>
      </c>
      <c r="H25" s="43" t="s">
        <v>207</v>
      </c>
      <c r="I25" s="115">
        <f t="shared" si="0"/>
        <v>85196.16</v>
      </c>
      <c r="J25" s="120">
        <f>D25-F25</f>
        <v>8203.839999999997</v>
      </c>
      <c r="K25" s="123">
        <f>E25-F25</f>
        <v>8203.839999999997</v>
      </c>
    </row>
    <row r="26" spans="1:11" ht="30" customHeight="1" hidden="1" thickBot="1">
      <c r="A26" s="55" t="s">
        <v>323</v>
      </c>
      <c r="B26" s="56"/>
      <c r="C26" s="2" t="s">
        <v>324</v>
      </c>
      <c r="D26" s="2" t="s">
        <v>325</v>
      </c>
      <c r="E26" s="2" t="s">
        <v>325</v>
      </c>
      <c r="F26" s="2"/>
      <c r="G26" s="111" t="s">
        <v>207</v>
      </c>
      <c r="H26" s="43" t="s">
        <v>207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203</v>
      </c>
      <c r="B27" s="90">
        <v>220</v>
      </c>
      <c r="C27" s="2" t="s">
        <v>326</v>
      </c>
      <c r="D27" s="109">
        <f>D28+D29+D30</f>
        <v>93400</v>
      </c>
      <c r="E27" s="2" t="s">
        <v>325</v>
      </c>
      <c r="F27" s="109">
        <f>F28+F29+F30</f>
        <v>85196.16</v>
      </c>
      <c r="G27" s="43" t="s">
        <v>207</v>
      </c>
      <c r="H27" s="43" t="s">
        <v>207</v>
      </c>
      <c r="I27" s="115">
        <f t="shared" si="0"/>
        <v>85196.16</v>
      </c>
      <c r="J27" s="120">
        <v>99.35</v>
      </c>
      <c r="K27" s="123">
        <v>99.35</v>
      </c>
    </row>
    <row r="28" spans="1:11" ht="24" customHeight="1" thickBot="1">
      <c r="A28" s="55" t="s">
        <v>161</v>
      </c>
      <c r="B28" s="90">
        <v>221</v>
      </c>
      <c r="C28" s="2" t="s">
        <v>327</v>
      </c>
      <c r="D28" s="109">
        <v>17000</v>
      </c>
      <c r="E28" s="109">
        <v>17000</v>
      </c>
      <c r="F28" s="109">
        <v>10616.16</v>
      </c>
      <c r="G28" s="43" t="s">
        <v>207</v>
      </c>
      <c r="H28" s="43" t="s">
        <v>207</v>
      </c>
      <c r="I28" s="115">
        <f t="shared" si="0"/>
        <v>10616.16</v>
      </c>
      <c r="J28" s="120">
        <f>D28-F28</f>
        <v>6383.84</v>
      </c>
      <c r="K28" s="123">
        <f>E28-F28</f>
        <v>6383.84</v>
      </c>
    </row>
    <row r="29" spans="1:11" ht="26.25" customHeight="1" thickBot="1">
      <c r="A29" s="55" t="s">
        <v>328</v>
      </c>
      <c r="B29" s="90">
        <v>225</v>
      </c>
      <c r="C29" s="2" t="s">
        <v>329</v>
      </c>
      <c r="D29" s="2" t="s">
        <v>330</v>
      </c>
      <c r="E29" s="2" t="s">
        <v>330</v>
      </c>
      <c r="F29" s="2" t="s">
        <v>453</v>
      </c>
      <c r="G29" s="43" t="s">
        <v>207</v>
      </c>
      <c r="H29" s="43" t="s">
        <v>207</v>
      </c>
      <c r="I29" s="115" t="str">
        <f>F29</f>
        <v>14250</v>
      </c>
      <c r="J29" s="120">
        <f>D29-F29</f>
        <v>750</v>
      </c>
      <c r="K29" s="123">
        <f>E29-F29</f>
        <v>750</v>
      </c>
    </row>
    <row r="30" spans="1:11" ht="23.25" customHeight="1" thickBot="1">
      <c r="A30" s="55" t="s">
        <v>192</v>
      </c>
      <c r="B30" s="90">
        <v>226</v>
      </c>
      <c r="C30" s="2" t="s">
        <v>331</v>
      </c>
      <c r="D30" s="2" t="s">
        <v>332</v>
      </c>
      <c r="E30" s="2" t="s">
        <v>332</v>
      </c>
      <c r="F30" s="2" t="s">
        <v>519</v>
      </c>
      <c r="G30" s="43" t="s">
        <v>207</v>
      </c>
      <c r="H30" s="43" t="s">
        <v>207</v>
      </c>
      <c r="I30" s="115" t="str">
        <f>F30</f>
        <v>60330</v>
      </c>
      <c r="J30" s="120">
        <f>D30-F30</f>
        <v>1070</v>
      </c>
      <c r="K30" s="123">
        <f>J30</f>
        <v>1070</v>
      </c>
    </row>
    <row r="31" spans="1:11" ht="45" customHeight="1" thickBot="1">
      <c r="A31" s="134" t="s">
        <v>333</v>
      </c>
      <c r="B31" s="90"/>
      <c r="C31" s="112" t="s">
        <v>334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207</v>
      </c>
      <c r="H31" s="43" t="s">
        <v>207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thickBot="1">
      <c r="A32" s="55" t="s">
        <v>203</v>
      </c>
      <c r="B32" s="90">
        <v>220</v>
      </c>
      <c r="C32" s="2" t="s">
        <v>335</v>
      </c>
      <c r="D32" s="2" t="s">
        <v>451</v>
      </c>
      <c r="E32" s="2" t="s">
        <v>451</v>
      </c>
      <c r="F32" s="2"/>
      <c r="G32" s="43" t="s">
        <v>207</v>
      </c>
      <c r="H32" s="43" t="s">
        <v>207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thickBot="1">
      <c r="A33" s="55" t="s">
        <v>162</v>
      </c>
      <c r="B33" s="90">
        <v>222</v>
      </c>
      <c r="C33" s="2" t="s">
        <v>336</v>
      </c>
      <c r="D33" s="2" t="s">
        <v>337</v>
      </c>
      <c r="E33" s="2" t="s">
        <v>337</v>
      </c>
      <c r="F33" s="2"/>
      <c r="G33" s="43" t="s">
        <v>207</v>
      </c>
      <c r="H33" s="43" t="s">
        <v>207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thickBot="1">
      <c r="A34" s="55" t="s">
        <v>192</v>
      </c>
      <c r="B34" s="90">
        <v>226</v>
      </c>
      <c r="C34" s="2" t="s">
        <v>338</v>
      </c>
      <c r="D34" s="2" t="s">
        <v>450</v>
      </c>
      <c r="E34" s="2" t="s">
        <v>450</v>
      </c>
      <c r="F34" s="2" t="s">
        <v>454</v>
      </c>
      <c r="G34" s="43" t="s">
        <v>207</v>
      </c>
      <c r="H34" s="43" t="s">
        <v>207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thickBot="1">
      <c r="A35" s="134" t="s">
        <v>339</v>
      </c>
      <c r="B35" s="90"/>
      <c r="C35" s="112" t="s">
        <v>340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207</v>
      </c>
      <c r="H35" s="43" t="s">
        <v>207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thickBot="1">
      <c r="A36" s="55" t="s">
        <v>203</v>
      </c>
      <c r="B36" s="90">
        <v>220</v>
      </c>
      <c r="C36" s="2" t="s">
        <v>341</v>
      </c>
      <c r="D36" s="2" t="s">
        <v>342</v>
      </c>
      <c r="E36" s="2" t="s">
        <v>342</v>
      </c>
      <c r="F36" s="2" t="s">
        <v>342</v>
      </c>
      <c r="G36" s="43" t="s">
        <v>207</v>
      </c>
      <c r="H36" s="43" t="s">
        <v>207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thickBot="1">
      <c r="A37" s="55" t="s">
        <v>192</v>
      </c>
      <c r="B37" s="90">
        <v>226</v>
      </c>
      <c r="C37" s="2" t="s">
        <v>520</v>
      </c>
      <c r="D37" s="2" t="s">
        <v>342</v>
      </c>
      <c r="E37" s="2" t="s">
        <v>342</v>
      </c>
      <c r="F37" s="2" t="s">
        <v>342</v>
      </c>
      <c r="G37" s="43" t="s">
        <v>207</v>
      </c>
      <c r="H37" s="43" t="s">
        <v>207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4" t="s">
        <v>343</v>
      </c>
      <c r="B38" s="90"/>
      <c r="C38" s="112" t="s">
        <v>344</v>
      </c>
      <c r="D38" s="110">
        <f>D39+D43</f>
        <v>2034600</v>
      </c>
      <c r="E38" s="110">
        <f>D38</f>
        <v>2034600</v>
      </c>
      <c r="F38" s="110">
        <f>F39+F43</f>
        <v>1611115.88</v>
      </c>
      <c r="G38" s="43" t="s">
        <v>207</v>
      </c>
      <c r="H38" s="43" t="s">
        <v>207</v>
      </c>
      <c r="I38" s="43">
        <f t="shared" si="2"/>
        <v>1611115.88</v>
      </c>
      <c r="J38" s="120">
        <f aca="true" t="shared" si="3" ref="J38:J45">D38-F38</f>
        <v>423484.1200000001</v>
      </c>
      <c r="K38" s="123">
        <f>J38</f>
        <v>423484.1200000001</v>
      </c>
    </row>
    <row r="39" spans="1:11" ht="27.75" customHeight="1" thickBot="1">
      <c r="A39" s="55" t="s">
        <v>202</v>
      </c>
      <c r="B39" s="90">
        <v>210</v>
      </c>
      <c r="C39" s="2" t="s">
        <v>345</v>
      </c>
      <c r="D39" s="109">
        <f>D40+D41+D42</f>
        <v>1956500</v>
      </c>
      <c r="E39" s="109">
        <f>E40+E41+E42</f>
        <v>1956500</v>
      </c>
      <c r="F39" s="109">
        <f>F40+F41+F42</f>
        <v>1579498.88</v>
      </c>
      <c r="G39" s="43" t="s">
        <v>207</v>
      </c>
      <c r="H39" s="43" t="s">
        <v>207</v>
      </c>
      <c r="I39" s="115">
        <f t="shared" si="2"/>
        <v>1579498.88</v>
      </c>
      <c r="J39" s="120">
        <f t="shared" si="3"/>
        <v>377001.1200000001</v>
      </c>
      <c r="K39" s="123">
        <f>J39</f>
        <v>377001.1200000001</v>
      </c>
    </row>
    <row r="40" spans="1:11" ht="15" customHeight="1" thickBot="1">
      <c r="A40" s="55" t="s">
        <v>157</v>
      </c>
      <c r="B40" s="90">
        <v>211</v>
      </c>
      <c r="C40" s="2" t="s">
        <v>346</v>
      </c>
      <c r="D40" s="114" t="s">
        <v>531</v>
      </c>
      <c r="E40" s="114" t="s">
        <v>531</v>
      </c>
      <c r="F40" s="2" t="s">
        <v>521</v>
      </c>
      <c r="G40" s="43" t="s">
        <v>207</v>
      </c>
      <c r="H40" s="43" t="s">
        <v>207</v>
      </c>
      <c r="I40" s="115" t="str">
        <f t="shared" si="2"/>
        <v>1145363,74</v>
      </c>
      <c r="J40" s="120">
        <f t="shared" si="3"/>
        <v>278636.26</v>
      </c>
      <c r="K40" s="123">
        <f>J40</f>
        <v>278636.26</v>
      </c>
    </row>
    <row r="41" spans="1:11" ht="15" customHeight="1" thickBot="1">
      <c r="A41" s="55" t="s">
        <v>159</v>
      </c>
      <c r="B41" s="90">
        <v>212</v>
      </c>
      <c r="C41" s="2" t="s">
        <v>347</v>
      </c>
      <c r="D41" s="114" t="s">
        <v>487</v>
      </c>
      <c r="E41" s="114" t="s">
        <v>487</v>
      </c>
      <c r="F41" s="114" t="s">
        <v>475</v>
      </c>
      <c r="G41" s="43" t="s">
        <v>207</v>
      </c>
      <c r="H41" s="43" t="s">
        <v>207</v>
      </c>
      <c r="I41" s="115">
        <v>78450</v>
      </c>
      <c r="J41" s="120">
        <f t="shared" si="3"/>
        <v>50</v>
      </c>
      <c r="K41" s="123">
        <f>J41</f>
        <v>50</v>
      </c>
    </row>
    <row r="42" spans="1:11" ht="25.5" customHeight="1" thickBot="1">
      <c r="A42" s="55" t="s">
        <v>191</v>
      </c>
      <c r="B42" s="90">
        <v>213</v>
      </c>
      <c r="C42" s="2" t="s">
        <v>348</v>
      </c>
      <c r="D42" s="114" t="s">
        <v>532</v>
      </c>
      <c r="E42" s="114" t="s">
        <v>532</v>
      </c>
      <c r="F42" s="2" t="s">
        <v>522</v>
      </c>
      <c r="G42" s="43" t="s">
        <v>207</v>
      </c>
      <c r="H42" s="43" t="s">
        <v>207</v>
      </c>
      <c r="I42" s="115">
        <v>355685.14</v>
      </c>
      <c r="J42" s="120">
        <f t="shared" si="3"/>
        <v>98314.85999999999</v>
      </c>
      <c r="K42" s="123">
        <v>98314.86</v>
      </c>
    </row>
    <row r="43" spans="1:11" ht="22.5" customHeight="1" thickBot="1">
      <c r="A43" s="134" t="s">
        <v>202</v>
      </c>
      <c r="B43" s="117" t="s">
        <v>155</v>
      </c>
      <c r="C43" s="112" t="s">
        <v>490</v>
      </c>
      <c r="D43" s="110">
        <v>78100</v>
      </c>
      <c r="E43" s="110">
        <v>78100</v>
      </c>
      <c r="F43" s="110" t="str">
        <f>F44</f>
        <v>31617</v>
      </c>
      <c r="G43" s="43" t="s">
        <v>207</v>
      </c>
      <c r="H43" s="43" t="s">
        <v>207</v>
      </c>
      <c r="I43" s="116" t="str">
        <f>F43</f>
        <v>31617</v>
      </c>
      <c r="J43" s="120">
        <f t="shared" si="3"/>
        <v>46483</v>
      </c>
      <c r="K43" s="123">
        <f>E43-F43</f>
        <v>46483</v>
      </c>
    </row>
    <row r="44" spans="1:11" ht="15" customHeight="1" thickBot="1">
      <c r="A44" s="55" t="s">
        <v>159</v>
      </c>
      <c r="B44" s="90">
        <v>212</v>
      </c>
      <c r="C44" s="2" t="s">
        <v>488</v>
      </c>
      <c r="D44" s="114" t="s">
        <v>533</v>
      </c>
      <c r="E44" s="114" t="s">
        <v>533</v>
      </c>
      <c r="F44" s="114" t="s">
        <v>523</v>
      </c>
      <c r="G44" s="43" t="s">
        <v>207</v>
      </c>
      <c r="H44" s="43" t="s">
        <v>207</v>
      </c>
      <c r="I44" s="115">
        <v>31617</v>
      </c>
      <c r="J44" s="120">
        <f t="shared" si="3"/>
        <v>46483</v>
      </c>
      <c r="K44" s="123">
        <f>J44</f>
        <v>46483</v>
      </c>
    </row>
    <row r="45" spans="1:11" ht="25.5" customHeight="1" thickBot="1">
      <c r="A45" s="55" t="s">
        <v>191</v>
      </c>
      <c r="B45" s="90">
        <v>213</v>
      </c>
      <c r="C45" s="2" t="s">
        <v>489</v>
      </c>
      <c r="D45" s="114"/>
      <c r="E45" s="114"/>
      <c r="F45" s="2"/>
      <c r="G45" s="43" t="s">
        <v>207</v>
      </c>
      <c r="H45" s="43" t="s">
        <v>207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202</v>
      </c>
      <c r="B46" s="117" t="s">
        <v>155</v>
      </c>
      <c r="C46" s="112" t="s">
        <v>349</v>
      </c>
      <c r="D46" s="110">
        <f>D47</f>
        <v>1000</v>
      </c>
      <c r="E46" s="110">
        <f>E47</f>
        <v>1000</v>
      </c>
      <c r="F46" s="110">
        <f>F47</f>
        <v>600</v>
      </c>
      <c r="G46" s="43" t="s">
        <v>207</v>
      </c>
      <c r="H46" s="43" t="s">
        <v>207</v>
      </c>
      <c r="I46" s="116">
        <f aca="true" t="shared" si="4" ref="I46:I52">F46</f>
        <v>600</v>
      </c>
      <c r="J46" s="120">
        <f aca="true" t="shared" si="5" ref="J46:J52">D46-F46</f>
        <v>400</v>
      </c>
      <c r="K46" s="123">
        <f aca="true" t="shared" si="6" ref="K46:K51">E46-F46</f>
        <v>400</v>
      </c>
    </row>
    <row r="47" spans="1:11" ht="15" customHeight="1" thickBot="1">
      <c r="A47" s="55" t="s">
        <v>159</v>
      </c>
      <c r="B47" s="56" t="s">
        <v>158</v>
      </c>
      <c r="C47" s="2" t="s">
        <v>350</v>
      </c>
      <c r="D47" s="133">
        <v>1000</v>
      </c>
      <c r="E47" s="133">
        <v>1000</v>
      </c>
      <c r="F47" s="110">
        <v>600</v>
      </c>
      <c r="G47" s="43" t="s">
        <v>207</v>
      </c>
      <c r="H47" s="43" t="s">
        <v>207</v>
      </c>
      <c r="I47" s="116">
        <f t="shared" si="4"/>
        <v>600</v>
      </c>
      <c r="J47" s="120">
        <f t="shared" si="5"/>
        <v>400</v>
      </c>
      <c r="K47" s="123">
        <f t="shared" si="6"/>
        <v>400</v>
      </c>
    </row>
    <row r="48" spans="1:11" ht="36.75" customHeight="1" thickBot="1">
      <c r="A48" s="55" t="s">
        <v>203</v>
      </c>
      <c r="B48" s="56" t="s">
        <v>167</v>
      </c>
      <c r="C48" s="142" t="s">
        <v>353</v>
      </c>
      <c r="D48" s="110">
        <f>D49+D59</f>
        <v>297900</v>
      </c>
      <c r="E48" s="110">
        <f>E49+E59</f>
        <v>297900</v>
      </c>
      <c r="F48" s="110">
        <f>F49+F59</f>
        <v>204015.72999999998</v>
      </c>
      <c r="G48" s="43" t="s">
        <v>207</v>
      </c>
      <c r="H48" s="43" t="s">
        <v>207</v>
      </c>
      <c r="I48" s="116">
        <f t="shared" si="4"/>
        <v>204015.72999999998</v>
      </c>
      <c r="J48" s="120">
        <f t="shared" si="5"/>
        <v>93884.27000000002</v>
      </c>
      <c r="K48" s="123">
        <f t="shared" si="6"/>
        <v>93884.27000000002</v>
      </c>
    </row>
    <row r="49" spans="1:11" ht="26.25" customHeight="1" thickBot="1">
      <c r="A49" s="55" t="s">
        <v>203</v>
      </c>
      <c r="B49" s="56" t="s">
        <v>255</v>
      </c>
      <c r="C49" s="154" t="s">
        <v>355</v>
      </c>
      <c r="D49" s="133">
        <f>D50+D57+D58</f>
        <v>141400</v>
      </c>
      <c r="E49" s="133">
        <v>141400</v>
      </c>
      <c r="F49" s="133">
        <f>F50+F57+F58</f>
        <v>70066.45</v>
      </c>
      <c r="G49" s="43" t="s">
        <v>207</v>
      </c>
      <c r="H49" s="43" t="s">
        <v>207</v>
      </c>
      <c r="I49" s="116">
        <f t="shared" si="4"/>
        <v>70066.45</v>
      </c>
      <c r="J49" s="120">
        <f>D49-F49</f>
        <v>71333.55</v>
      </c>
      <c r="K49" s="123">
        <f>E49-F49</f>
        <v>71333.55</v>
      </c>
    </row>
    <row r="50" spans="1:11" ht="15" customHeight="1" thickBot="1">
      <c r="A50" s="55" t="s">
        <v>163</v>
      </c>
      <c r="B50" s="90">
        <v>223</v>
      </c>
      <c r="C50" s="154" t="s">
        <v>356</v>
      </c>
      <c r="D50" s="109">
        <v>64900</v>
      </c>
      <c r="E50" s="109">
        <v>64900</v>
      </c>
      <c r="F50" s="109">
        <v>51203.66</v>
      </c>
      <c r="G50" s="43" t="s">
        <v>207</v>
      </c>
      <c r="H50" s="43" t="s">
        <v>207</v>
      </c>
      <c r="I50" s="43">
        <f t="shared" si="4"/>
        <v>51203.66</v>
      </c>
      <c r="J50" s="120">
        <f t="shared" si="5"/>
        <v>13696.339999999997</v>
      </c>
      <c r="K50" s="123">
        <f t="shared" si="6"/>
        <v>13696.339999999997</v>
      </c>
    </row>
    <row r="51" spans="1:11" ht="33.75" customHeight="1" hidden="1" thickBot="1">
      <c r="A51" s="134" t="s">
        <v>243</v>
      </c>
      <c r="B51" s="56" t="s">
        <v>167</v>
      </c>
      <c r="C51" s="112" t="s">
        <v>244</v>
      </c>
      <c r="D51" s="110"/>
      <c r="E51" s="110"/>
      <c r="F51" s="109"/>
      <c r="G51" s="43" t="s">
        <v>207</v>
      </c>
      <c r="H51" s="43" t="s">
        <v>207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192</v>
      </c>
      <c r="B52" s="90">
        <v>226</v>
      </c>
      <c r="C52" s="2" t="s">
        <v>270</v>
      </c>
      <c r="D52" s="109"/>
      <c r="E52" s="109"/>
      <c r="F52" s="109"/>
      <c r="G52" s="43" t="s">
        <v>207</v>
      </c>
      <c r="H52" s="43" t="s">
        <v>207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245</v>
      </c>
      <c r="B53" s="56" t="s">
        <v>167</v>
      </c>
      <c r="C53" s="112" t="s">
        <v>246</v>
      </c>
      <c r="D53" s="110"/>
      <c r="E53" s="110"/>
      <c r="F53" s="109"/>
      <c r="G53" s="43" t="s">
        <v>207</v>
      </c>
      <c r="H53" s="43" t="s">
        <v>207</v>
      </c>
      <c r="I53" s="115">
        <f aca="true" t="shared" si="7" ref="I53:I58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192</v>
      </c>
      <c r="B54" s="90">
        <v>226</v>
      </c>
      <c r="C54" s="2" t="s">
        <v>271</v>
      </c>
      <c r="D54" s="109"/>
      <c r="E54" s="109"/>
      <c r="F54" s="109"/>
      <c r="G54" s="43" t="s">
        <v>207</v>
      </c>
      <c r="H54" s="43" t="s">
        <v>207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247</v>
      </c>
      <c r="B55" s="56" t="s">
        <v>167</v>
      </c>
      <c r="C55" s="112" t="s">
        <v>248</v>
      </c>
      <c r="D55" s="110"/>
      <c r="E55" s="110"/>
      <c r="F55" s="109"/>
      <c r="G55" s="43" t="s">
        <v>207</v>
      </c>
      <c r="H55" s="43" t="s">
        <v>207</v>
      </c>
      <c r="I55" s="115">
        <f t="shared" si="7"/>
        <v>0</v>
      </c>
      <c r="J55" s="120">
        <f t="shared" si="8"/>
        <v>0</v>
      </c>
      <c r="K55" s="123">
        <f aca="true" t="shared" si="9" ref="K55:K60">E55-F55</f>
        <v>0</v>
      </c>
    </row>
    <row r="56" spans="1:11" ht="15" customHeight="1" hidden="1" thickBot="1">
      <c r="A56" s="55" t="s">
        <v>165</v>
      </c>
      <c r="B56" s="56" t="s">
        <v>211</v>
      </c>
      <c r="C56" s="154" t="s">
        <v>249</v>
      </c>
      <c r="D56" s="133"/>
      <c r="E56" s="133"/>
      <c r="F56" s="110"/>
      <c r="G56" s="43" t="s">
        <v>207</v>
      </c>
      <c r="H56" s="43" t="s">
        <v>207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351</v>
      </c>
      <c r="B57" s="56" t="s">
        <v>352</v>
      </c>
      <c r="C57" s="114" t="s">
        <v>357</v>
      </c>
      <c r="D57" s="133">
        <v>65800</v>
      </c>
      <c r="E57" s="133">
        <v>65800</v>
      </c>
      <c r="F57" s="133">
        <v>10247.03</v>
      </c>
      <c r="G57" s="43" t="s">
        <v>207</v>
      </c>
      <c r="H57" s="43" t="s">
        <v>207</v>
      </c>
      <c r="I57" s="115">
        <f t="shared" si="7"/>
        <v>10247.03</v>
      </c>
      <c r="J57" s="120">
        <f t="shared" si="8"/>
        <v>55552.97</v>
      </c>
      <c r="K57" s="123">
        <f t="shared" si="9"/>
        <v>55552.97</v>
      </c>
    </row>
    <row r="58" spans="1:11" ht="15" customHeight="1" thickBot="1">
      <c r="A58" s="55" t="s">
        <v>192</v>
      </c>
      <c r="B58" s="56" t="s">
        <v>206</v>
      </c>
      <c r="C58" s="114" t="s">
        <v>464</v>
      </c>
      <c r="D58" s="133">
        <v>10700</v>
      </c>
      <c r="E58" s="133">
        <v>10700</v>
      </c>
      <c r="F58" s="133">
        <v>8615.76</v>
      </c>
      <c r="G58" s="43" t="s">
        <v>207</v>
      </c>
      <c r="H58" s="43" t="s">
        <v>207</v>
      </c>
      <c r="I58" s="129">
        <f t="shared" si="7"/>
        <v>8615.76</v>
      </c>
      <c r="J58" s="120">
        <f t="shared" si="8"/>
        <v>2084.24</v>
      </c>
      <c r="K58" s="123">
        <f t="shared" si="9"/>
        <v>2084.24</v>
      </c>
    </row>
    <row r="59" spans="1:11" ht="32.25" customHeight="1" thickBot="1">
      <c r="A59" s="55" t="s">
        <v>354</v>
      </c>
      <c r="B59" s="56" t="s">
        <v>358</v>
      </c>
      <c r="C59" s="114" t="s">
        <v>359</v>
      </c>
      <c r="D59" s="133">
        <v>156500</v>
      </c>
      <c r="E59" s="133">
        <v>156500</v>
      </c>
      <c r="F59" s="133">
        <v>133949.28</v>
      </c>
      <c r="G59" s="43" t="s">
        <v>207</v>
      </c>
      <c r="H59" s="43" t="s">
        <v>207</v>
      </c>
      <c r="I59" s="115">
        <f aca="true" t="shared" si="10" ref="I59:I70">F59</f>
        <v>133949.28</v>
      </c>
      <c r="J59" s="120">
        <f>D59-F59</f>
        <v>22550.72</v>
      </c>
      <c r="K59" s="123">
        <f>J59</f>
        <v>22550.72</v>
      </c>
    </row>
    <row r="60" spans="1:11" ht="15" customHeight="1">
      <c r="A60" s="134" t="s">
        <v>360</v>
      </c>
      <c r="B60" s="117" t="s">
        <v>167</v>
      </c>
      <c r="C60" s="112" t="s">
        <v>361</v>
      </c>
      <c r="D60" s="110">
        <f>D61</f>
        <v>200</v>
      </c>
      <c r="E60" s="110">
        <f>E61</f>
        <v>200</v>
      </c>
      <c r="F60" s="110">
        <f>F61</f>
        <v>200</v>
      </c>
      <c r="G60" s="43" t="s">
        <v>207</v>
      </c>
      <c r="H60" s="43" t="s">
        <v>207</v>
      </c>
      <c r="I60" s="115">
        <v>200</v>
      </c>
      <c r="J60" s="120">
        <f aca="true" t="shared" si="11" ref="J60:J66">D60-F60</f>
        <v>0</v>
      </c>
      <c r="K60" s="123">
        <f t="shared" si="9"/>
        <v>0</v>
      </c>
    </row>
    <row r="61" spans="1:11" ht="20.25" customHeight="1">
      <c r="A61" s="55" t="s">
        <v>354</v>
      </c>
      <c r="B61" s="90">
        <v>340</v>
      </c>
      <c r="C61" s="114" t="s">
        <v>362</v>
      </c>
      <c r="D61" s="109">
        <v>200</v>
      </c>
      <c r="E61" s="109">
        <v>200</v>
      </c>
      <c r="F61" s="109">
        <v>200</v>
      </c>
      <c r="G61" s="43" t="s">
        <v>207</v>
      </c>
      <c r="H61" s="43" t="s">
        <v>207</v>
      </c>
      <c r="I61" s="43">
        <f>F61</f>
        <v>200</v>
      </c>
      <c r="J61" s="120">
        <f>D61-F61</f>
        <v>0</v>
      </c>
      <c r="K61" s="126">
        <f>D61-F61</f>
        <v>0</v>
      </c>
    </row>
    <row r="62" spans="1:11" ht="25.5" customHeight="1">
      <c r="A62" s="134" t="s">
        <v>364</v>
      </c>
      <c r="B62" s="117" t="s">
        <v>167</v>
      </c>
      <c r="C62" s="112" t="s">
        <v>363</v>
      </c>
      <c r="D62" s="110">
        <f>D63</f>
        <v>10000</v>
      </c>
      <c r="E62" s="110">
        <v>10000</v>
      </c>
      <c r="F62" s="110">
        <f>F63</f>
        <v>0</v>
      </c>
      <c r="G62" s="43" t="s">
        <v>207</v>
      </c>
      <c r="H62" s="43" t="s">
        <v>207</v>
      </c>
      <c r="I62" s="43">
        <f>F62</f>
        <v>0</v>
      </c>
      <c r="J62" s="120">
        <f>D62-F62</f>
        <v>10000</v>
      </c>
      <c r="K62" s="126">
        <f>D62-F62</f>
        <v>10000</v>
      </c>
    </row>
    <row r="63" spans="1:11" ht="15" customHeight="1" thickBot="1">
      <c r="A63" s="55" t="s">
        <v>165</v>
      </c>
      <c r="B63" s="90">
        <v>290</v>
      </c>
      <c r="C63" s="2" t="s">
        <v>365</v>
      </c>
      <c r="D63" s="109">
        <v>10000</v>
      </c>
      <c r="E63" s="109">
        <v>10000</v>
      </c>
      <c r="F63" s="109"/>
      <c r="G63" s="43" t="s">
        <v>207</v>
      </c>
      <c r="H63" s="43" t="s">
        <v>207</v>
      </c>
      <c r="I63" s="43">
        <f t="shared" si="10"/>
        <v>0</v>
      </c>
      <c r="J63" s="120">
        <f t="shared" si="11"/>
        <v>10000</v>
      </c>
      <c r="K63" s="126">
        <f>D63-F63</f>
        <v>10000</v>
      </c>
    </row>
    <row r="64" spans="1:11" ht="24.75" customHeight="1" thickBot="1">
      <c r="A64" s="134" t="s">
        <v>366</v>
      </c>
      <c r="B64" s="117" t="s">
        <v>167</v>
      </c>
      <c r="C64" s="112" t="s">
        <v>367</v>
      </c>
      <c r="D64" s="110">
        <f>D65+D67+D69+D71</f>
        <v>298800</v>
      </c>
      <c r="E64" s="110">
        <f>E65+E67+E69+E71</f>
        <v>298800</v>
      </c>
      <c r="F64" s="110">
        <f>F65+F67+F69+F71</f>
        <v>278423.89</v>
      </c>
      <c r="G64" s="43" t="s">
        <v>207</v>
      </c>
      <c r="H64" s="43" t="s">
        <v>207</v>
      </c>
      <c r="I64" s="116">
        <f t="shared" si="10"/>
        <v>278423.89</v>
      </c>
      <c r="J64" s="120">
        <f t="shared" si="11"/>
        <v>20376.109999999986</v>
      </c>
      <c r="K64" s="123">
        <f aca="true" t="shared" si="12" ref="K64:K83">E64-F64</f>
        <v>20376.109999999986</v>
      </c>
    </row>
    <row r="65" spans="1:11" ht="36" customHeight="1" thickBot="1">
      <c r="A65" s="55" t="s">
        <v>368</v>
      </c>
      <c r="B65" s="56" t="s">
        <v>167</v>
      </c>
      <c r="C65" s="2" t="s">
        <v>369</v>
      </c>
      <c r="D65" s="109">
        <f>D66</f>
        <v>1000</v>
      </c>
      <c r="E65" s="109">
        <f>E66</f>
        <v>1000</v>
      </c>
      <c r="F65" s="109">
        <f>F66</f>
        <v>0</v>
      </c>
      <c r="G65" s="43" t="s">
        <v>207</v>
      </c>
      <c r="H65" s="43" t="s">
        <v>207</v>
      </c>
      <c r="I65" s="115">
        <f t="shared" si="10"/>
        <v>0</v>
      </c>
      <c r="J65" s="120">
        <f t="shared" si="11"/>
        <v>1000</v>
      </c>
      <c r="K65" s="123">
        <f t="shared" si="12"/>
        <v>1000</v>
      </c>
    </row>
    <row r="66" spans="1:11" ht="27.75" customHeight="1" thickBot="1">
      <c r="A66" s="55" t="s">
        <v>192</v>
      </c>
      <c r="B66" s="90">
        <v>226</v>
      </c>
      <c r="C66" s="2" t="s">
        <v>370</v>
      </c>
      <c r="D66" s="109">
        <v>1000</v>
      </c>
      <c r="E66" s="109">
        <v>1000</v>
      </c>
      <c r="F66" s="109"/>
      <c r="G66" s="43" t="s">
        <v>207</v>
      </c>
      <c r="H66" s="43" t="s">
        <v>207</v>
      </c>
      <c r="I66" s="115">
        <f t="shared" si="10"/>
        <v>0</v>
      </c>
      <c r="J66" s="120">
        <f t="shared" si="11"/>
        <v>1000</v>
      </c>
      <c r="K66" s="123">
        <f t="shared" si="12"/>
        <v>1000</v>
      </c>
    </row>
    <row r="67" spans="1:11" ht="45" customHeight="1" thickBot="1">
      <c r="A67" s="55" t="s">
        <v>371</v>
      </c>
      <c r="B67" s="56" t="s">
        <v>167</v>
      </c>
      <c r="C67" s="2" t="s">
        <v>372</v>
      </c>
      <c r="D67" s="109">
        <f>D68</f>
        <v>1000</v>
      </c>
      <c r="E67" s="109">
        <f>E68</f>
        <v>1000</v>
      </c>
      <c r="F67" s="109">
        <f>F68</f>
        <v>0</v>
      </c>
      <c r="G67" s="43" t="s">
        <v>207</v>
      </c>
      <c r="H67" s="43" t="s">
        <v>207</v>
      </c>
      <c r="I67" s="115">
        <f>F67</f>
        <v>0</v>
      </c>
      <c r="J67" s="120">
        <f>D67-F67</f>
        <v>1000</v>
      </c>
      <c r="K67" s="123">
        <f>E67-F67</f>
        <v>1000</v>
      </c>
    </row>
    <row r="68" spans="1:11" ht="19.5" customHeight="1" thickBot="1">
      <c r="A68" s="55" t="s">
        <v>192</v>
      </c>
      <c r="B68" s="56" t="s">
        <v>206</v>
      </c>
      <c r="C68" s="114" t="s">
        <v>373</v>
      </c>
      <c r="D68" s="133">
        <v>1000</v>
      </c>
      <c r="E68" s="133">
        <v>1000</v>
      </c>
      <c r="F68" s="133"/>
      <c r="G68" s="43" t="s">
        <v>207</v>
      </c>
      <c r="H68" s="43" t="s">
        <v>207</v>
      </c>
      <c r="I68" s="116">
        <f t="shared" si="10"/>
        <v>0</v>
      </c>
      <c r="J68" s="121">
        <f aca="true" t="shared" si="13" ref="J68:J88">D68-F68</f>
        <v>1000</v>
      </c>
      <c r="K68" s="122">
        <f t="shared" si="12"/>
        <v>1000</v>
      </c>
    </row>
    <row r="69" spans="1:11" ht="69" customHeight="1" thickBot="1">
      <c r="A69" s="55" t="s">
        <v>374</v>
      </c>
      <c r="B69" s="56" t="s">
        <v>167</v>
      </c>
      <c r="C69" s="2" t="s">
        <v>375</v>
      </c>
      <c r="D69" s="109">
        <f>D70</f>
        <v>1000</v>
      </c>
      <c r="E69" s="109">
        <f>E70</f>
        <v>1000</v>
      </c>
      <c r="F69" s="109">
        <f>F70</f>
        <v>0</v>
      </c>
      <c r="G69" s="43" t="s">
        <v>207</v>
      </c>
      <c r="H69" s="43" t="s">
        <v>207</v>
      </c>
      <c r="I69" s="115">
        <f t="shared" si="10"/>
        <v>0</v>
      </c>
      <c r="J69" s="120">
        <f t="shared" si="13"/>
        <v>1000</v>
      </c>
      <c r="K69" s="123">
        <f t="shared" si="12"/>
        <v>1000</v>
      </c>
    </row>
    <row r="70" spans="1:11" ht="15" customHeight="1" thickBot="1">
      <c r="A70" s="55" t="s">
        <v>192</v>
      </c>
      <c r="B70" s="90">
        <v>226</v>
      </c>
      <c r="C70" s="2" t="s">
        <v>376</v>
      </c>
      <c r="D70" s="109">
        <v>1000</v>
      </c>
      <c r="E70" s="109">
        <v>1000</v>
      </c>
      <c r="F70" s="109"/>
      <c r="G70" s="43" t="s">
        <v>207</v>
      </c>
      <c r="H70" s="43" t="s">
        <v>207</v>
      </c>
      <c r="I70" s="115">
        <f t="shared" si="10"/>
        <v>0</v>
      </c>
      <c r="J70" s="120">
        <f t="shared" si="13"/>
        <v>1000</v>
      </c>
      <c r="K70" s="123">
        <f t="shared" si="12"/>
        <v>1000</v>
      </c>
    </row>
    <row r="71" spans="1:11" ht="45.75" customHeight="1" thickBot="1">
      <c r="A71" s="157" t="s">
        <v>377</v>
      </c>
      <c r="B71" s="56" t="s">
        <v>167</v>
      </c>
      <c r="C71" s="114" t="s">
        <v>378</v>
      </c>
      <c r="D71" s="133">
        <f>D72+D73+D74</f>
        <v>295800</v>
      </c>
      <c r="E71" s="133">
        <f>E72+E73+E74</f>
        <v>295800</v>
      </c>
      <c r="F71" s="133">
        <f>F72+F73+F74</f>
        <v>278423.89</v>
      </c>
      <c r="G71" s="43" t="s">
        <v>207</v>
      </c>
      <c r="H71" s="43" t="s">
        <v>207</v>
      </c>
      <c r="I71" s="116">
        <v>0</v>
      </c>
      <c r="J71" s="120">
        <f t="shared" si="13"/>
        <v>17376.109999999986</v>
      </c>
      <c r="K71" s="123">
        <f t="shared" si="12"/>
        <v>17376.109999999986</v>
      </c>
    </row>
    <row r="72" spans="1:11" ht="24" customHeight="1" thickBot="1">
      <c r="A72" s="55" t="s">
        <v>192</v>
      </c>
      <c r="B72" s="90">
        <v>226</v>
      </c>
      <c r="C72" s="114" t="s">
        <v>379</v>
      </c>
      <c r="D72" s="109">
        <v>17800</v>
      </c>
      <c r="E72" s="109">
        <v>17800</v>
      </c>
      <c r="F72" s="109">
        <v>8950</v>
      </c>
      <c r="G72" s="43" t="s">
        <v>207</v>
      </c>
      <c r="H72" s="43" t="s">
        <v>207</v>
      </c>
      <c r="I72" s="115">
        <f>F72</f>
        <v>8950</v>
      </c>
      <c r="J72" s="120">
        <f>D72-F72</f>
        <v>8850</v>
      </c>
      <c r="K72" s="123">
        <f>E72-F72</f>
        <v>8850</v>
      </c>
    </row>
    <row r="73" spans="1:11" ht="24" customHeight="1" thickBot="1">
      <c r="A73" s="55" t="s">
        <v>165</v>
      </c>
      <c r="B73" s="90">
        <v>290</v>
      </c>
      <c r="C73" s="114" t="s">
        <v>380</v>
      </c>
      <c r="D73" s="109">
        <v>213000</v>
      </c>
      <c r="E73" s="109">
        <v>213000</v>
      </c>
      <c r="F73" s="109">
        <v>207968.88</v>
      </c>
      <c r="G73" s="43" t="s">
        <v>207</v>
      </c>
      <c r="H73" s="43" t="s">
        <v>207</v>
      </c>
      <c r="I73" s="115">
        <f>F73</f>
        <v>207968.88</v>
      </c>
      <c r="J73" s="120">
        <f>D73-F73</f>
        <v>5031.119999999995</v>
      </c>
      <c r="K73" s="123">
        <f>J73</f>
        <v>5031.119999999995</v>
      </c>
    </row>
    <row r="74" spans="1:11" ht="24" customHeight="1">
      <c r="A74" s="55" t="s">
        <v>165</v>
      </c>
      <c r="B74" s="90">
        <v>290</v>
      </c>
      <c r="C74" s="114" t="s">
        <v>381</v>
      </c>
      <c r="D74" s="133">
        <v>65000</v>
      </c>
      <c r="E74" s="133">
        <v>65000</v>
      </c>
      <c r="F74" s="109">
        <v>61505.01</v>
      </c>
      <c r="G74" s="43" t="s">
        <v>207</v>
      </c>
      <c r="H74" s="43" t="s">
        <v>207</v>
      </c>
      <c r="I74" s="115">
        <f>F74</f>
        <v>61505.01</v>
      </c>
      <c r="J74" s="120">
        <f t="shared" si="13"/>
        <v>3494.989999999998</v>
      </c>
      <c r="K74" s="123">
        <f t="shared" si="12"/>
        <v>3494.989999999998</v>
      </c>
    </row>
    <row r="75" spans="1:11" ht="114.75" customHeight="1" thickBot="1">
      <c r="A75" s="134" t="s">
        <v>382</v>
      </c>
      <c r="B75" s="117" t="s">
        <v>167</v>
      </c>
      <c r="C75" s="112" t="s">
        <v>383</v>
      </c>
      <c r="D75" s="110">
        <f>D76</f>
        <v>154400</v>
      </c>
      <c r="E75" s="110">
        <f>D75</f>
        <v>154400</v>
      </c>
      <c r="F75" s="110">
        <f>F76</f>
        <v>113359.34000000001</v>
      </c>
      <c r="G75" s="43" t="s">
        <v>207</v>
      </c>
      <c r="H75" s="43" t="s">
        <v>207</v>
      </c>
      <c r="I75" s="115">
        <f>F75</f>
        <v>113359.34000000001</v>
      </c>
      <c r="J75" s="89">
        <f t="shared" si="13"/>
        <v>41040.65999999999</v>
      </c>
      <c r="K75" s="25">
        <f t="shared" si="12"/>
        <v>41040.65999999999</v>
      </c>
    </row>
    <row r="76" spans="1:11" ht="27" customHeight="1">
      <c r="A76" s="55" t="s">
        <v>202</v>
      </c>
      <c r="B76" s="90">
        <v>210</v>
      </c>
      <c r="C76" s="114" t="s">
        <v>384</v>
      </c>
      <c r="D76" s="133">
        <f>D77+D78</f>
        <v>154400</v>
      </c>
      <c r="E76" s="133">
        <f>E77+E78</f>
        <v>154400</v>
      </c>
      <c r="F76" s="133">
        <f>F77+F78</f>
        <v>113359.34000000001</v>
      </c>
      <c r="G76" s="43" t="s">
        <v>207</v>
      </c>
      <c r="H76" s="43" t="s">
        <v>207</v>
      </c>
      <c r="I76" s="115">
        <f>F76</f>
        <v>113359.34000000001</v>
      </c>
      <c r="J76" s="120">
        <v>41040.66</v>
      </c>
      <c r="K76" s="123">
        <v>41040.66</v>
      </c>
    </row>
    <row r="77" spans="1:11" ht="27.75" customHeight="1" thickBot="1">
      <c r="A77" s="55" t="s">
        <v>157</v>
      </c>
      <c r="B77" s="56" t="s">
        <v>156</v>
      </c>
      <c r="C77" s="114" t="s">
        <v>385</v>
      </c>
      <c r="D77" s="133">
        <v>119000</v>
      </c>
      <c r="E77" s="133">
        <v>119000</v>
      </c>
      <c r="F77" s="109">
        <v>87877.35</v>
      </c>
      <c r="G77" s="43" t="s">
        <v>207</v>
      </c>
      <c r="H77" s="43" t="s">
        <v>207</v>
      </c>
      <c r="I77" s="43" t="s">
        <v>524</v>
      </c>
      <c r="J77" s="89">
        <f t="shared" si="13"/>
        <v>31122.649999999994</v>
      </c>
      <c r="K77" s="25">
        <f t="shared" si="12"/>
        <v>31122.649999999994</v>
      </c>
    </row>
    <row r="78" spans="1:11" ht="27" customHeight="1" thickBot="1">
      <c r="A78" s="55" t="s">
        <v>191</v>
      </c>
      <c r="B78" s="90">
        <v>213</v>
      </c>
      <c r="C78" s="114" t="s">
        <v>386</v>
      </c>
      <c r="D78" s="133">
        <v>35400</v>
      </c>
      <c r="E78" s="133">
        <v>35400</v>
      </c>
      <c r="F78" s="109">
        <v>25481.99</v>
      </c>
      <c r="G78" s="43" t="s">
        <v>207</v>
      </c>
      <c r="H78" s="43" t="s">
        <v>207</v>
      </c>
      <c r="I78" s="115">
        <f>F78</f>
        <v>25481.99</v>
      </c>
      <c r="J78" s="120">
        <f t="shared" si="13"/>
        <v>9918.009999999998</v>
      </c>
      <c r="K78" s="123">
        <f t="shared" si="12"/>
        <v>9918.009999999998</v>
      </c>
    </row>
    <row r="79" spans="1:256" ht="27" customHeight="1" hidden="1" thickBot="1">
      <c r="A79" s="112" t="s">
        <v>252</v>
      </c>
      <c r="B79" s="112" t="s">
        <v>252</v>
      </c>
      <c r="C79" s="112" t="s">
        <v>295</v>
      </c>
      <c r="D79" s="110" t="s">
        <v>296</v>
      </c>
      <c r="E79" s="110" t="s">
        <v>296</v>
      </c>
      <c r="F79" s="110"/>
      <c r="G79" s="112"/>
      <c r="H79" s="112"/>
      <c r="I79" s="112" t="s">
        <v>186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 t="s">
        <v>252</v>
      </c>
      <c r="AT79" s="112" t="s">
        <v>252</v>
      </c>
      <c r="AU79" s="112" t="s">
        <v>252</v>
      </c>
      <c r="AV79" s="112" t="s">
        <v>252</v>
      </c>
      <c r="AW79" s="112" t="s">
        <v>252</v>
      </c>
      <c r="AX79" s="112" t="s">
        <v>252</v>
      </c>
      <c r="AY79" s="112" t="s">
        <v>252</v>
      </c>
      <c r="AZ79" s="112" t="s">
        <v>252</v>
      </c>
      <c r="BA79" s="112" t="s">
        <v>252</v>
      </c>
      <c r="BB79" s="112" t="s">
        <v>252</v>
      </c>
      <c r="BC79" s="112" t="s">
        <v>252</v>
      </c>
      <c r="BD79" s="112" t="s">
        <v>252</v>
      </c>
      <c r="BE79" s="112" t="s">
        <v>252</v>
      </c>
      <c r="BF79" s="112" t="s">
        <v>252</v>
      </c>
      <c r="BG79" s="112" t="s">
        <v>252</v>
      </c>
      <c r="BH79" s="112" t="s">
        <v>252</v>
      </c>
      <c r="BI79" s="112" t="s">
        <v>252</v>
      </c>
      <c r="BJ79" s="112" t="s">
        <v>252</v>
      </c>
      <c r="BK79" s="112" t="s">
        <v>252</v>
      </c>
      <c r="BL79" s="112" t="s">
        <v>252</v>
      </c>
      <c r="BM79" s="112" t="s">
        <v>252</v>
      </c>
      <c r="BN79" s="112" t="s">
        <v>252</v>
      </c>
      <c r="BO79" s="112" t="s">
        <v>252</v>
      </c>
      <c r="BP79" s="112" t="s">
        <v>252</v>
      </c>
      <c r="BQ79" s="112" t="s">
        <v>252</v>
      </c>
      <c r="BR79" s="112" t="s">
        <v>252</v>
      </c>
      <c r="BS79" s="112" t="s">
        <v>252</v>
      </c>
      <c r="BT79" s="112" t="s">
        <v>252</v>
      </c>
      <c r="BU79" s="112" t="s">
        <v>252</v>
      </c>
      <c r="BV79" s="112" t="s">
        <v>252</v>
      </c>
      <c r="BW79" s="112" t="s">
        <v>252</v>
      </c>
      <c r="BX79" s="112" t="s">
        <v>252</v>
      </c>
      <c r="BY79" s="112" t="s">
        <v>252</v>
      </c>
      <c r="BZ79" s="112" t="s">
        <v>252</v>
      </c>
      <c r="CA79" s="112" t="s">
        <v>252</v>
      </c>
      <c r="CB79" s="112" t="s">
        <v>252</v>
      </c>
      <c r="CC79" s="112" t="s">
        <v>252</v>
      </c>
      <c r="CD79" s="112" t="s">
        <v>252</v>
      </c>
      <c r="CE79" s="112" t="s">
        <v>252</v>
      </c>
      <c r="CF79" s="112" t="s">
        <v>252</v>
      </c>
      <c r="CG79" s="112" t="s">
        <v>252</v>
      </c>
      <c r="CH79" s="112" t="s">
        <v>252</v>
      </c>
      <c r="CI79" s="112" t="s">
        <v>252</v>
      </c>
      <c r="CJ79" s="112" t="s">
        <v>252</v>
      </c>
      <c r="CK79" s="112" t="s">
        <v>252</v>
      </c>
      <c r="CL79" s="112" t="s">
        <v>252</v>
      </c>
      <c r="CM79" s="112" t="s">
        <v>252</v>
      </c>
      <c r="CN79" s="112" t="s">
        <v>252</v>
      </c>
      <c r="CO79" s="112" t="s">
        <v>252</v>
      </c>
      <c r="CP79" s="112" t="s">
        <v>252</v>
      </c>
      <c r="CQ79" s="112" t="s">
        <v>252</v>
      </c>
      <c r="CR79" s="112" t="s">
        <v>252</v>
      </c>
      <c r="CS79" s="112" t="s">
        <v>252</v>
      </c>
      <c r="CT79" s="112" t="s">
        <v>252</v>
      </c>
      <c r="CU79" s="112" t="s">
        <v>252</v>
      </c>
      <c r="CV79" s="112" t="s">
        <v>252</v>
      </c>
      <c r="CW79" s="112" t="s">
        <v>252</v>
      </c>
      <c r="CX79" s="112" t="s">
        <v>252</v>
      </c>
      <c r="CY79" s="112" t="s">
        <v>252</v>
      </c>
      <c r="CZ79" s="112" t="s">
        <v>252</v>
      </c>
      <c r="DA79" s="112" t="s">
        <v>252</v>
      </c>
      <c r="DB79" s="112" t="s">
        <v>252</v>
      </c>
      <c r="DC79" s="112" t="s">
        <v>252</v>
      </c>
      <c r="DD79" s="112" t="s">
        <v>252</v>
      </c>
      <c r="DE79" s="112" t="s">
        <v>252</v>
      </c>
      <c r="DF79" s="112" t="s">
        <v>252</v>
      </c>
      <c r="DG79" s="112" t="s">
        <v>252</v>
      </c>
      <c r="DH79" s="112" t="s">
        <v>252</v>
      </c>
      <c r="DI79" s="112" t="s">
        <v>252</v>
      </c>
      <c r="DJ79" s="112" t="s">
        <v>252</v>
      </c>
      <c r="DK79" s="112" t="s">
        <v>252</v>
      </c>
      <c r="DL79" s="112" t="s">
        <v>252</v>
      </c>
      <c r="DM79" s="112" t="s">
        <v>252</v>
      </c>
      <c r="DN79" s="112" t="s">
        <v>252</v>
      </c>
      <c r="DO79" s="112" t="s">
        <v>252</v>
      </c>
      <c r="DP79" s="112" t="s">
        <v>252</v>
      </c>
      <c r="DQ79" s="112" t="s">
        <v>252</v>
      </c>
      <c r="DR79" s="112" t="s">
        <v>252</v>
      </c>
      <c r="DS79" s="112" t="s">
        <v>252</v>
      </c>
      <c r="DT79" s="112" t="s">
        <v>252</v>
      </c>
      <c r="DU79" s="112" t="s">
        <v>252</v>
      </c>
      <c r="DV79" s="112" t="s">
        <v>252</v>
      </c>
      <c r="DW79" s="112" t="s">
        <v>252</v>
      </c>
      <c r="DX79" s="112" t="s">
        <v>252</v>
      </c>
      <c r="DY79" s="112" t="s">
        <v>252</v>
      </c>
      <c r="DZ79" s="112" t="s">
        <v>252</v>
      </c>
      <c r="EA79" s="112" t="s">
        <v>252</v>
      </c>
      <c r="EB79" s="112" t="s">
        <v>252</v>
      </c>
      <c r="EC79" s="112" t="s">
        <v>252</v>
      </c>
      <c r="ED79" s="112" t="s">
        <v>252</v>
      </c>
      <c r="EE79" s="112" t="s">
        <v>252</v>
      </c>
      <c r="EF79" s="112" t="s">
        <v>252</v>
      </c>
      <c r="EG79" s="112" t="s">
        <v>252</v>
      </c>
      <c r="EH79" s="112" t="s">
        <v>252</v>
      </c>
      <c r="EI79" s="112" t="s">
        <v>252</v>
      </c>
      <c r="EJ79" s="112" t="s">
        <v>252</v>
      </c>
      <c r="EK79" s="112" t="s">
        <v>252</v>
      </c>
      <c r="EL79" s="112" t="s">
        <v>252</v>
      </c>
      <c r="EM79" s="112" t="s">
        <v>252</v>
      </c>
      <c r="EN79" s="112" t="s">
        <v>252</v>
      </c>
      <c r="EO79" s="112" t="s">
        <v>252</v>
      </c>
      <c r="EP79" s="112" t="s">
        <v>252</v>
      </c>
      <c r="EQ79" s="112" t="s">
        <v>252</v>
      </c>
      <c r="ER79" s="112" t="s">
        <v>252</v>
      </c>
      <c r="ES79" s="112" t="s">
        <v>252</v>
      </c>
      <c r="ET79" s="112" t="s">
        <v>252</v>
      </c>
      <c r="EU79" s="112" t="s">
        <v>252</v>
      </c>
      <c r="EV79" s="112" t="s">
        <v>252</v>
      </c>
      <c r="EW79" s="112" t="s">
        <v>252</v>
      </c>
      <c r="EX79" s="112" t="s">
        <v>252</v>
      </c>
      <c r="EY79" s="112" t="s">
        <v>252</v>
      </c>
      <c r="EZ79" s="112" t="s">
        <v>252</v>
      </c>
      <c r="FA79" s="112" t="s">
        <v>252</v>
      </c>
      <c r="FB79" s="112" t="s">
        <v>252</v>
      </c>
      <c r="FC79" s="112" t="s">
        <v>252</v>
      </c>
      <c r="FD79" s="112" t="s">
        <v>252</v>
      </c>
      <c r="FE79" s="112" t="s">
        <v>252</v>
      </c>
      <c r="FF79" s="112" t="s">
        <v>252</v>
      </c>
      <c r="FG79" s="112" t="s">
        <v>252</v>
      </c>
      <c r="FH79" s="112" t="s">
        <v>252</v>
      </c>
      <c r="FI79" s="112" t="s">
        <v>252</v>
      </c>
      <c r="FJ79" s="112" t="s">
        <v>252</v>
      </c>
      <c r="FK79" s="112" t="s">
        <v>252</v>
      </c>
      <c r="FL79" s="112" t="s">
        <v>252</v>
      </c>
      <c r="FM79" s="112" t="s">
        <v>252</v>
      </c>
      <c r="FN79" s="112" t="s">
        <v>252</v>
      </c>
      <c r="FO79" s="112" t="s">
        <v>252</v>
      </c>
      <c r="FP79" s="112" t="s">
        <v>252</v>
      </c>
      <c r="FQ79" s="112" t="s">
        <v>252</v>
      </c>
      <c r="FR79" s="112" t="s">
        <v>252</v>
      </c>
      <c r="FS79" s="112" t="s">
        <v>252</v>
      </c>
      <c r="FT79" s="112" t="s">
        <v>252</v>
      </c>
      <c r="FU79" s="112" t="s">
        <v>252</v>
      </c>
      <c r="FV79" s="112" t="s">
        <v>252</v>
      </c>
      <c r="FW79" s="112" t="s">
        <v>252</v>
      </c>
      <c r="FX79" s="112" t="s">
        <v>252</v>
      </c>
      <c r="FY79" s="112" t="s">
        <v>252</v>
      </c>
      <c r="FZ79" s="112" t="s">
        <v>252</v>
      </c>
      <c r="GA79" s="112" t="s">
        <v>252</v>
      </c>
      <c r="GB79" s="112" t="s">
        <v>252</v>
      </c>
      <c r="GC79" s="112" t="s">
        <v>252</v>
      </c>
      <c r="GD79" s="112" t="s">
        <v>252</v>
      </c>
      <c r="GE79" s="112" t="s">
        <v>252</v>
      </c>
      <c r="GF79" s="112" t="s">
        <v>252</v>
      </c>
      <c r="GG79" s="112" t="s">
        <v>252</v>
      </c>
      <c r="GH79" s="112" t="s">
        <v>252</v>
      </c>
      <c r="GI79" s="112" t="s">
        <v>252</v>
      </c>
      <c r="GJ79" s="112" t="s">
        <v>252</v>
      </c>
      <c r="GK79" s="112" t="s">
        <v>252</v>
      </c>
      <c r="GL79" s="112" t="s">
        <v>252</v>
      </c>
      <c r="GM79" s="112" t="s">
        <v>252</v>
      </c>
      <c r="GN79" s="112" t="s">
        <v>252</v>
      </c>
      <c r="GO79" s="112" t="s">
        <v>252</v>
      </c>
      <c r="GP79" s="112" t="s">
        <v>252</v>
      </c>
      <c r="GQ79" s="112" t="s">
        <v>252</v>
      </c>
      <c r="GR79" s="112" t="s">
        <v>252</v>
      </c>
      <c r="GS79" s="112" t="s">
        <v>252</v>
      </c>
      <c r="GT79" s="112" t="s">
        <v>252</v>
      </c>
      <c r="GU79" s="112" t="s">
        <v>252</v>
      </c>
      <c r="GV79" s="112" t="s">
        <v>252</v>
      </c>
      <c r="GW79" s="112" t="s">
        <v>252</v>
      </c>
      <c r="GX79" s="112" t="s">
        <v>252</v>
      </c>
      <c r="GY79" s="112" t="s">
        <v>252</v>
      </c>
      <c r="GZ79" s="112" t="s">
        <v>252</v>
      </c>
      <c r="HA79" s="112" t="s">
        <v>252</v>
      </c>
      <c r="HB79" s="112" t="s">
        <v>252</v>
      </c>
      <c r="HC79" s="112" t="s">
        <v>252</v>
      </c>
      <c r="HD79" s="112" t="s">
        <v>252</v>
      </c>
      <c r="HE79" s="112" t="s">
        <v>252</v>
      </c>
      <c r="HF79" s="112" t="s">
        <v>252</v>
      </c>
      <c r="HG79" s="112" t="s">
        <v>252</v>
      </c>
      <c r="HH79" s="112" t="s">
        <v>252</v>
      </c>
      <c r="HI79" s="112" t="s">
        <v>252</v>
      </c>
      <c r="HJ79" s="112" t="s">
        <v>252</v>
      </c>
      <c r="HK79" s="112" t="s">
        <v>252</v>
      </c>
      <c r="HL79" s="112" t="s">
        <v>252</v>
      </c>
      <c r="HM79" s="112" t="s">
        <v>252</v>
      </c>
      <c r="HN79" s="112" t="s">
        <v>252</v>
      </c>
      <c r="HO79" s="112" t="s">
        <v>252</v>
      </c>
      <c r="HP79" s="112" t="s">
        <v>252</v>
      </c>
      <c r="HQ79" s="112" t="s">
        <v>252</v>
      </c>
      <c r="HR79" s="112" t="s">
        <v>252</v>
      </c>
      <c r="HS79" s="112" t="s">
        <v>252</v>
      </c>
      <c r="HT79" s="112" t="s">
        <v>252</v>
      </c>
      <c r="HU79" s="112" t="s">
        <v>252</v>
      </c>
      <c r="HV79" s="112" t="s">
        <v>252</v>
      </c>
      <c r="HW79" s="112" t="s">
        <v>252</v>
      </c>
      <c r="HX79" s="112" t="s">
        <v>252</v>
      </c>
      <c r="HY79" s="112" t="s">
        <v>252</v>
      </c>
      <c r="HZ79" s="112" t="s">
        <v>252</v>
      </c>
      <c r="IA79" s="112" t="s">
        <v>252</v>
      </c>
      <c r="IB79" s="112" t="s">
        <v>252</v>
      </c>
      <c r="IC79" s="112" t="s">
        <v>252</v>
      </c>
      <c r="ID79" s="112" t="s">
        <v>252</v>
      </c>
      <c r="IE79" s="112" t="s">
        <v>252</v>
      </c>
      <c r="IF79" s="112" t="s">
        <v>252</v>
      </c>
      <c r="IG79" s="112" t="s">
        <v>252</v>
      </c>
      <c r="IH79" s="112" t="s">
        <v>252</v>
      </c>
      <c r="II79" s="112" t="s">
        <v>252</v>
      </c>
      <c r="IJ79" s="112" t="s">
        <v>252</v>
      </c>
      <c r="IK79" s="112" t="s">
        <v>252</v>
      </c>
      <c r="IL79" s="112" t="s">
        <v>252</v>
      </c>
      <c r="IM79" s="112" t="s">
        <v>252</v>
      </c>
      <c r="IN79" s="112" t="s">
        <v>252</v>
      </c>
      <c r="IO79" s="112" t="s">
        <v>252</v>
      </c>
      <c r="IP79" s="112" t="s">
        <v>252</v>
      </c>
      <c r="IQ79" s="112" t="s">
        <v>252</v>
      </c>
      <c r="IR79" s="112" t="s">
        <v>252</v>
      </c>
      <c r="IS79" s="112" t="s">
        <v>252</v>
      </c>
      <c r="IT79" s="112" t="s">
        <v>252</v>
      </c>
      <c r="IU79" s="112" t="s">
        <v>252</v>
      </c>
      <c r="IV79" s="112" t="s">
        <v>252</v>
      </c>
    </row>
    <row r="80" spans="1:11" ht="38.25" customHeight="1" thickBot="1">
      <c r="A80" s="134" t="s">
        <v>387</v>
      </c>
      <c r="B80" s="117">
        <v>0</v>
      </c>
      <c r="C80" s="112" t="s">
        <v>388</v>
      </c>
      <c r="D80" s="110">
        <f>D82+D83</f>
        <v>58400</v>
      </c>
      <c r="E80" s="110">
        <f>E82+E83</f>
        <v>58400</v>
      </c>
      <c r="F80" s="110">
        <f>F82+F83</f>
        <v>49600</v>
      </c>
      <c r="G80" s="43" t="s">
        <v>207</v>
      </c>
      <c r="H80" s="43" t="s">
        <v>207</v>
      </c>
      <c r="I80" s="115">
        <f aca="true" t="shared" si="14" ref="I80:I86">F80</f>
        <v>49600</v>
      </c>
      <c r="J80" s="120">
        <f>D80-F80</f>
        <v>8800</v>
      </c>
      <c r="K80" s="123">
        <f>E80-F80</f>
        <v>8800</v>
      </c>
    </row>
    <row r="81" spans="1:11" ht="27" customHeight="1" hidden="1" thickBot="1">
      <c r="A81" s="55" t="s">
        <v>251</v>
      </c>
      <c r="B81" s="90">
        <v>225</v>
      </c>
      <c r="C81" s="112" t="s">
        <v>297</v>
      </c>
      <c r="D81" s="110" t="s">
        <v>293</v>
      </c>
      <c r="E81" s="110" t="s">
        <v>293</v>
      </c>
      <c r="F81" s="109"/>
      <c r="G81" s="43" t="s">
        <v>207</v>
      </c>
      <c r="H81" s="43" t="s">
        <v>207</v>
      </c>
      <c r="I81" s="115">
        <f t="shared" si="14"/>
        <v>0</v>
      </c>
      <c r="J81" s="120">
        <f>D81-F81</f>
        <v>95200</v>
      </c>
      <c r="K81" s="123">
        <f>E81-F81</f>
        <v>95200</v>
      </c>
    </row>
    <row r="82" spans="1:11" ht="27" customHeight="1" thickBot="1">
      <c r="A82" s="55" t="s">
        <v>192</v>
      </c>
      <c r="B82" s="90">
        <v>226</v>
      </c>
      <c r="C82" s="114" t="s">
        <v>389</v>
      </c>
      <c r="D82" s="133">
        <v>5600</v>
      </c>
      <c r="E82" s="133">
        <v>5600</v>
      </c>
      <c r="F82" s="133">
        <v>5600</v>
      </c>
      <c r="G82" s="43" t="s">
        <v>207</v>
      </c>
      <c r="H82" s="43" t="s">
        <v>207</v>
      </c>
      <c r="I82" s="115">
        <f t="shared" si="14"/>
        <v>5600</v>
      </c>
      <c r="J82" s="120">
        <f>D82-F82</f>
        <v>0</v>
      </c>
      <c r="K82" s="123">
        <f>E82-F82</f>
        <v>0</v>
      </c>
    </row>
    <row r="83" spans="1:11" ht="37.5" customHeight="1">
      <c r="A83" s="55" t="s">
        <v>205</v>
      </c>
      <c r="B83" s="117" t="s">
        <v>391</v>
      </c>
      <c r="C83" s="114" t="s">
        <v>390</v>
      </c>
      <c r="D83" s="133">
        <v>52800</v>
      </c>
      <c r="E83" s="133">
        <v>52800</v>
      </c>
      <c r="F83" s="133">
        <v>44000</v>
      </c>
      <c r="G83" s="43" t="s">
        <v>207</v>
      </c>
      <c r="H83" s="43" t="s">
        <v>207</v>
      </c>
      <c r="I83" s="115">
        <f t="shared" si="14"/>
        <v>44000</v>
      </c>
      <c r="J83" s="120">
        <f t="shared" si="13"/>
        <v>8800</v>
      </c>
      <c r="K83" s="123">
        <f t="shared" si="12"/>
        <v>8800</v>
      </c>
    </row>
    <row r="84" spans="1:11" ht="33.75" customHeight="1" thickBot="1">
      <c r="A84" s="134" t="s">
        <v>392</v>
      </c>
      <c r="B84" s="117" t="s">
        <v>167</v>
      </c>
      <c r="C84" s="112" t="s">
        <v>393</v>
      </c>
      <c r="D84" s="110">
        <v>38400</v>
      </c>
      <c r="E84" s="110">
        <v>38400</v>
      </c>
      <c r="F84" s="110">
        <f>F85+F86</f>
        <v>22097.5</v>
      </c>
      <c r="G84" s="43" t="s">
        <v>207</v>
      </c>
      <c r="H84" s="43" t="s">
        <v>207</v>
      </c>
      <c r="I84" s="43">
        <f t="shared" si="14"/>
        <v>22097.5</v>
      </c>
      <c r="J84" s="120">
        <f t="shared" si="13"/>
        <v>16302.5</v>
      </c>
      <c r="K84" s="126">
        <f>D84-F84</f>
        <v>16302.5</v>
      </c>
    </row>
    <row r="85" spans="1:11" ht="23.25" customHeight="1" thickBot="1">
      <c r="A85" s="55" t="s">
        <v>354</v>
      </c>
      <c r="B85" s="56" t="s">
        <v>358</v>
      </c>
      <c r="C85" s="114" t="s">
        <v>465</v>
      </c>
      <c r="D85" s="133">
        <v>7000</v>
      </c>
      <c r="E85" s="133">
        <v>7000</v>
      </c>
      <c r="F85" s="133">
        <v>7000</v>
      </c>
      <c r="G85" s="43" t="s">
        <v>207</v>
      </c>
      <c r="H85" s="43" t="s">
        <v>207</v>
      </c>
      <c r="I85" s="116">
        <f>F85</f>
        <v>7000</v>
      </c>
      <c r="J85" s="120">
        <f>D85-F85</f>
        <v>0</v>
      </c>
      <c r="K85" s="123">
        <f>E85-F85</f>
        <v>0</v>
      </c>
    </row>
    <row r="86" spans="1:11" ht="23.25" customHeight="1" thickBot="1">
      <c r="A86" s="55" t="s">
        <v>354</v>
      </c>
      <c r="B86" s="56" t="s">
        <v>358</v>
      </c>
      <c r="C86" s="114" t="s">
        <v>394</v>
      </c>
      <c r="D86" s="133">
        <v>31400</v>
      </c>
      <c r="E86" s="133">
        <v>31400</v>
      </c>
      <c r="F86" s="133">
        <v>15097.5</v>
      </c>
      <c r="G86" s="43" t="s">
        <v>207</v>
      </c>
      <c r="H86" s="43" t="s">
        <v>207</v>
      </c>
      <c r="I86" s="116">
        <f t="shared" si="14"/>
        <v>15097.5</v>
      </c>
      <c r="J86" s="120">
        <f t="shared" si="13"/>
        <v>16302.5</v>
      </c>
      <c r="K86" s="123">
        <f aca="true" t="shared" si="15" ref="K86:K92">E86-F86</f>
        <v>16302.5</v>
      </c>
    </row>
    <row r="87" spans="1:11" ht="36" customHeight="1" thickBot="1">
      <c r="A87" s="134" t="s">
        <v>395</v>
      </c>
      <c r="B87" s="56" t="s">
        <v>167</v>
      </c>
      <c r="C87" s="112" t="s">
        <v>447</v>
      </c>
      <c r="D87" s="110">
        <v>37130</v>
      </c>
      <c r="E87" s="110">
        <v>37130</v>
      </c>
      <c r="F87" s="110">
        <v>37126.44</v>
      </c>
      <c r="G87" s="43" t="s">
        <v>207</v>
      </c>
      <c r="H87" s="43" t="s">
        <v>207</v>
      </c>
      <c r="I87" s="116">
        <v>37126.44</v>
      </c>
      <c r="J87" s="120">
        <f t="shared" si="13"/>
        <v>3.5599999999976717</v>
      </c>
      <c r="K87" s="123">
        <f t="shared" si="15"/>
        <v>3.5599999999976717</v>
      </c>
    </row>
    <row r="88" spans="1:11" ht="24.75" customHeight="1" thickBot="1">
      <c r="A88" s="55" t="s">
        <v>251</v>
      </c>
      <c r="B88" s="90">
        <v>225</v>
      </c>
      <c r="C88" s="2" t="s">
        <v>448</v>
      </c>
      <c r="D88" s="109">
        <v>37130</v>
      </c>
      <c r="E88" s="109">
        <v>37130</v>
      </c>
      <c r="F88" s="109">
        <v>37126.44</v>
      </c>
      <c r="G88" s="43" t="s">
        <v>207</v>
      </c>
      <c r="H88" s="43" t="s">
        <v>207</v>
      </c>
      <c r="I88" s="43" t="s">
        <v>449</v>
      </c>
      <c r="J88" s="120">
        <f t="shared" si="13"/>
        <v>3.5599999999976717</v>
      </c>
      <c r="K88" s="123">
        <f t="shared" si="15"/>
        <v>3.5599999999976717</v>
      </c>
    </row>
    <row r="89" spans="1:11" ht="36" customHeight="1" thickBot="1">
      <c r="A89" s="134" t="s">
        <v>395</v>
      </c>
      <c r="B89" s="56" t="s">
        <v>167</v>
      </c>
      <c r="C89" s="112" t="s">
        <v>396</v>
      </c>
      <c r="D89" s="110">
        <v>210500</v>
      </c>
      <c r="E89" s="110">
        <v>210500</v>
      </c>
      <c r="F89" s="133">
        <f>F90+F93</f>
        <v>68408</v>
      </c>
      <c r="G89" s="43" t="s">
        <v>207</v>
      </c>
      <c r="H89" s="43" t="s">
        <v>207</v>
      </c>
      <c r="I89" s="116">
        <f>F89</f>
        <v>68408</v>
      </c>
      <c r="J89" s="120">
        <f>D89-F89</f>
        <v>142092</v>
      </c>
      <c r="K89" s="123">
        <f t="shared" si="15"/>
        <v>142092</v>
      </c>
    </row>
    <row r="90" spans="1:11" ht="24.75" customHeight="1" thickBot="1">
      <c r="A90" s="55" t="s">
        <v>203</v>
      </c>
      <c r="B90" s="90">
        <v>220</v>
      </c>
      <c r="C90" s="2" t="s">
        <v>397</v>
      </c>
      <c r="D90" s="133">
        <v>13500</v>
      </c>
      <c r="E90" s="133">
        <v>13500</v>
      </c>
      <c r="F90" s="109">
        <v>13500</v>
      </c>
      <c r="G90" s="43" t="s">
        <v>207</v>
      </c>
      <c r="H90" s="43" t="s">
        <v>207</v>
      </c>
      <c r="I90" s="43" t="s">
        <v>497</v>
      </c>
      <c r="J90" s="120">
        <f>D90-F90</f>
        <v>0</v>
      </c>
      <c r="K90" s="123">
        <f t="shared" si="15"/>
        <v>0</v>
      </c>
    </row>
    <row r="91" spans="1:11" ht="42.75" customHeight="1" hidden="1" thickBot="1">
      <c r="A91" s="138" t="s">
        <v>253</v>
      </c>
      <c r="B91" s="117" t="s">
        <v>167</v>
      </c>
      <c r="C91" s="112" t="s">
        <v>254</v>
      </c>
      <c r="D91" s="110">
        <v>1001700</v>
      </c>
      <c r="E91" s="110">
        <v>1001700</v>
      </c>
      <c r="F91" s="110">
        <f>F92+F94+F95+F93+F97+F96</f>
        <v>134478.4</v>
      </c>
      <c r="G91" s="43" t="s">
        <v>207</v>
      </c>
      <c r="H91" s="43" t="s">
        <v>207</v>
      </c>
      <c r="I91" s="115">
        <f>F91</f>
        <v>134478.4</v>
      </c>
      <c r="J91" s="120">
        <f>D91-F91</f>
        <v>867221.6</v>
      </c>
      <c r="K91" s="123">
        <f t="shared" si="15"/>
        <v>867221.6</v>
      </c>
    </row>
    <row r="92" spans="1:11" ht="24.75" customHeight="1" thickBot="1">
      <c r="A92" s="55" t="s">
        <v>251</v>
      </c>
      <c r="B92" s="90">
        <v>225</v>
      </c>
      <c r="C92" s="2" t="s">
        <v>411</v>
      </c>
      <c r="D92" s="109">
        <v>13500</v>
      </c>
      <c r="E92" s="109">
        <v>13500</v>
      </c>
      <c r="F92" s="109">
        <v>13500</v>
      </c>
      <c r="G92" s="43" t="s">
        <v>207</v>
      </c>
      <c r="H92" s="43" t="s">
        <v>207</v>
      </c>
      <c r="I92" s="43" t="s">
        <v>497</v>
      </c>
      <c r="J92" s="120">
        <f>D92-F92</f>
        <v>0</v>
      </c>
      <c r="K92" s="123">
        <f t="shared" si="15"/>
        <v>0</v>
      </c>
    </row>
    <row r="93" spans="1:11" ht="34.5" customHeight="1" thickBot="1">
      <c r="A93" s="55" t="s">
        <v>412</v>
      </c>
      <c r="B93" s="90">
        <v>0</v>
      </c>
      <c r="C93" s="2" t="s">
        <v>413</v>
      </c>
      <c r="D93" s="110">
        <v>197000</v>
      </c>
      <c r="E93" s="110">
        <v>197000</v>
      </c>
      <c r="F93" s="109">
        <v>54908</v>
      </c>
      <c r="G93" s="43" t="s">
        <v>207</v>
      </c>
      <c r="H93" s="43" t="s">
        <v>207</v>
      </c>
      <c r="I93" s="43" t="s">
        <v>525</v>
      </c>
      <c r="J93" s="120">
        <f>D93-F93</f>
        <v>142092</v>
      </c>
      <c r="K93" s="123">
        <f>J93</f>
        <v>142092</v>
      </c>
    </row>
    <row r="94" spans="1:11" ht="24.75" customHeight="1" hidden="1" thickBot="1">
      <c r="A94" s="55" t="s">
        <v>251</v>
      </c>
      <c r="B94" s="90">
        <v>310</v>
      </c>
      <c r="C94" s="2" t="s">
        <v>281</v>
      </c>
      <c r="D94" s="109"/>
      <c r="E94" s="109"/>
      <c r="F94" s="109"/>
      <c r="G94" s="43" t="s">
        <v>207</v>
      </c>
      <c r="H94" s="43" t="s">
        <v>207</v>
      </c>
      <c r="I94" s="43" t="s">
        <v>287</v>
      </c>
      <c r="J94" s="120">
        <v>3000</v>
      </c>
      <c r="K94" s="123">
        <v>3000</v>
      </c>
    </row>
    <row r="95" spans="1:11" ht="24.75" customHeight="1" hidden="1" thickBot="1">
      <c r="A95" s="55" t="s">
        <v>251</v>
      </c>
      <c r="B95" s="90">
        <v>310</v>
      </c>
      <c r="C95" s="2" t="s">
        <v>282</v>
      </c>
      <c r="D95" s="109"/>
      <c r="E95" s="109"/>
      <c r="F95" s="109"/>
      <c r="G95" s="43" t="s">
        <v>207</v>
      </c>
      <c r="H95" s="43" t="s">
        <v>207</v>
      </c>
      <c r="I95" s="43" t="s">
        <v>286</v>
      </c>
      <c r="J95" s="120">
        <f aca="true" t="shared" si="16" ref="J95:J106">D95-F95</f>
        <v>0</v>
      </c>
      <c r="K95" s="123">
        <f>J95</f>
        <v>0</v>
      </c>
    </row>
    <row r="96" spans="1:11" ht="24.75" customHeight="1" thickBot="1">
      <c r="A96" s="55" t="s">
        <v>251</v>
      </c>
      <c r="B96" s="90">
        <v>225</v>
      </c>
      <c r="C96" s="2" t="s">
        <v>414</v>
      </c>
      <c r="D96" s="109">
        <v>197000</v>
      </c>
      <c r="E96" s="109">
        <v>197000</v>
      </c>
      <c r="F96" s="109">
        <v>54908</v>
      </c>
      <c r="G96" s="43" t="s">
        <v>207</v>
      </c>
      <c r="H96" s="43" t="s">
        <v>207</v>
      </c>
      <c r="I96" s="43" t="s">
        <v>525</v>
      </c>
      <c r="J96" s="120">
        <f t="shared" si="16"/>
        <v>142092</v>
      </c>
      <c r="K96" s="123">
        <f aca="true" t="shared" si="17" ref="K96:K101">E96-F96</f>
        <v>142092</v>
      </c>
    </row>
    <row r="97" spans="1:11" ht="24.75" customHeight="1" hidden="1" thickBot="1">
      <c r="A97" s="55" t="s">
        <v>251</v>
      </c>
      <c r="B97" s="90">
        <v>340</v>
      </c>
      <c r="C97" s="2" t="s">
        <v>301</v>
      </c>
      <c r="D97" s="109" t="s">
        <v>303</v>
      </c>
      <c r="E97" s="109" t="s">
        <v>303</v>
      </c>
      <c r="F97" s="109" t="s">
        <v>302</v>
      </c>
      <c r="G97" s="43" t="s">
        <v>207</v>
      </c>
      <c r="H97" s="43" t="s">
        <v>207</v>
      </c>
      <c r="I97" s="43" t="s">
        <v>302</v>
      </c>
      <c r="J97" s="120">
        <f t="shared" si="16"/>
        <v>37.600000000000364</v>
      </c>
      <c r="K97" s="123">
        <f t="shared" si="17"/>
        <v>37.600000000000364</v>
      </c>
    </row>
    <row r="98" spans="1:11" ht="39.75" customHeight="1" thickBot="1">
      <c r="A98" s="158" t="s">
        <v>441</v>
      </c>
      <c r="B98" s="117" t="s">
        <v>167</v>
      </c>
      <c r="C98" s="112" t="s">
        <v>442</v>
      </c>
      <c r="D98" s="110">
        <f>D99+D106</f>
        <v>451500</v>
      </c>
      <c r="E98" s="110">
        <f>D98</f>
        <v>451500</v>
      </c>
      <c r="F98" s="110">
        <f>F99+F106</f>
        <v>422463.31999999995</v>
      </c>
      <c r="G98" s="43" t="s">
        <v>207</v>
      </c>
      <c r="H98" s="43" t="s">
        <v>207</v>
      </c>
      <c r="I98" s="116">
        <f>F98</f>
        <v>422463.31999999995</v>
      </c>
      <c r="J98" s="121">
        <f t="shared" si="16"/>
        <v>29036.68000000005</v>
      </c>
      <c r="K98" s="122">
        <f t="shared" si="17"/>
        <v>29036.68000000005</v>
      </c>
    </row>
    <row r="99" spans="1:11" ht="24" customHeight="1" thickBot="1">
      <c r="A99" s="158" t="s">
        <v>415</v>
      </c>
      <c r="B99" s="118" t="s">
        <v>167</v>
      </c>
      <c r="C99" s="112" t="s">
        <v>416</v>
      </c>
      <c r="D99" s="110">
        <f>D101+D104+D105</f>
        <v>340000</v>
      </c>
      <c r="E99" s="110">
        <f>D99</f>
        <v>340000</v>
      </c>
      <c r="F99" s="110">
        <f>F101+F104+F105</f>
        <v>321170.04</v>
      </c>
      <c r="G99" s="43" t="s">
        <v>207</v>
      </c>
      <c r="H99" s="43" t="s">
        <v>207</v>
      </c>
      <c r="I99" s="115">
        <f>F99</f>
        <v>321170.04</v>
      </c>
      <c r="J99" s="120">
        <f t="shared" si="16"/>
        <v>18829.96000000002</v>
      </c>
      <c r="K99" s="123">
        <f t="shared" si="17"/>
        <v>18829.96000000002</v>
      </c>
    </row>
    <row r="100" spans="1:11" ht="15" customHeight="1" hidden="1" thickBot="1">
      <c r="A100" s="119" t="s">
        <v>168</v>
      </c>
      <c r="B100" s="90">
        <v>242</v>
      </c>
      <c r="C100" s="2" t="s">
        <v>224</v>
      </c>
      <c r="D100" s="109" t="s">
        <v>223</v>
      </c>
      <c r="E100" s="109" t="s">
        <v>223</v>
      </c>
      <c r="F100" s="109" t="s">
        <v>186</v>
      </c>
      <c r="G100" s="43" t="s">
        <v>207</v>
      </c>
      <c r="H100" s="43" t="s">
        <v>207</v>
      </c>
      <c r="I100" s="115">
        <v>0</v>
      </c>
      <c r="J100" s="120">
        <f t="shared" si="16"/>
        <v>12000</v>
      </c>
      <c r="K100" s="123">
        <f t="shared" si="17"/>
        <v>12000</v>
      </c>
    </row>
    <row r="101" spans="1:11" ht="15" customHeight="1">
      <c r="A101" s="134" t="s">
        <v>203</v>
      </c>
      <c r="B101" s="56" t="s">
        <v>255</v>
      </c>
      <c r="C101" s="114" t="s">
        <v>417</v>
      </c>
      <c r="D101" s="133">
        <f>D102+D103</f>
        <v>232000</v>
      </c>
      <c r="E101" s="133">
        <f>D101</f>
        <v>232000</v>
      </c>
      <c r="F101" s="110">
        <f>F102+F103</f>
        <v>227038.03999999998</v>
      </c>
      <c r="G101" s="43" t="s">
        <v>207</v>
      </c>
      <c r="H101" s="43" t="s">
        <v>207</v>
      </c>
      <c r="I101" s="115">
        <f>F101</f>
        <v>227038.03999999998</v>
      </c>
      <c r="J101" s="120">
        <f t="shared" si="16"/>
        <v>4961.960000000021</v>
      </c>
      <c r="K101" s="123">
        <f t="shared" si="17"/>
        <v>4961.960000000021</v>
      </c>
    </row>
    <row r="102" spans="1:11" ht="15" customHeight="1">
      <c r="A102" s="55" t="s">
        <v>192</v>
      </c>
      <c r="B102" s="90">
        <v>226</v>
      </c>
      <c r="C102" s="2" t="s">
        <v>481</v>
      </c>
      <c r="D102" s="109">
        <v>150000</v>
      </c>
      <c r="E102" s="109">
        <v>150000</v>
      </c>
      <c r="F102" s="109">
        <v>150000</v>
      </c>
      <c r="G102" s="43" t="s">
        <v>207</v>
      </c>
      <c r="H102" s="43" t="s">
        <v>207</v>
      </c>
      <c r="I102" s="43" t="s">
        <v>498</v>
      </c>
      <c r="J102" s="120">
        <f t="shared" si="16"/>
        <v>0</v>
      </c>
      <c r="K102" s="25" t="s">
        <v>213</v>
      </c>
    </row>
    <row r="103" spans="1:11" ht="15" customHeight="1">
      <c r="A103" s="55" t="s">
        <v>192</v>
      </c>
      <c r="B103" s="90">
        <v>226</v>
      </c>
      <c r="C103" s="2" t="s">
        <v>418</v>
      </c>
      <c r="D103" s="109">
        <v>82000</v>
      </c>
      <c r="E103" s="109">
        <v>82000</v>
      </c>
      <c r="F103" s="109">
        <v>77038.04</v>
      </c>
      <c r="G103" s="43" t="s">
        <v>207</v>
      </c>
      <c r="H103" s="43" t="s">
        <v>207</v>
      </c>
      <c r="I103" s="43" t="s">
        <v>444</v>
      </c>
      <c r="J103" s="120">
        <f t="shared" si="16"/>
        <v>4961.960000000006</v>
      </c>
      <c r="K103" s="25" t="s">
        <v>499</v>
      </c>
    </row>
    <row r="104" spans="1:11" ht="15" customHeight="1">
      <c r="A104" s="55" t="s">
        <v>192</v>
      </c>
      <c r="B104" s="90">
        <v>226</v>
      </c>
      <c r="C104" s="2" t="s">
        <v>445</v>
      </c>
      <c r="D104" s="109">
        <v>46000</v>
      </c>
      <c r="E104" s="109">
        <v>46000</v>
      </c>
      <c r="F104" s="109">
        <v>45950</v>
      </c>
      <c r="G104" s="43" t="s">
        <v>207</v>
      </c>
      <c r="H104" s="43" t="s">
        <v>207</v>
      </c>
      <c r="I104" s="43" t="s">
        <v>446</v>
      </c>
      <c r="J104" s="120">
        <f t="shared" si="16"/>
        <v>50</v>
      </c>
      <c r="K104" s="25" t="s">
        <v>478</v>
      </c>
    </row>
    <row r="105" spans="1:11" ht="15" customHeight="1" thickBot="1">
      <c r="A105" s="55" t="s">
        <v>192</v>
      </c>
      <c r="B105" s="90">
        <v>226</v>
      </c>
      <c r="C105" s="2" t="s">
        <v>477</v>
      </c>
      <c r="D105" s="109">
        <v>62000</v>
      </c>
      <c r="E105" s="109">
        <v>62000</v>
      </c>
      <c r="F105" s="109">
        <v>48182</v>
      </c>
      <c r="G105" s="43" t="s">
        <v>207</v>
      </c>
      <c r="H105" s="43" t="s">
        <v>207</v>
      </c>
      <c r="I105" s="43" t="s">
        <v>482</v>
      </c>
      <c r="J105" s="120">
        <f t="shared" si="16"/>
        <v>13818</v>
      </c>
      <c r="K105" s="25" t="s">
        <v>483</v>
      </c>
    </row>
    <row r="106" spans="1:11" ht="39.75" customHeight="1" thickBot="1">
      <c r="A106" s="158" t="s">
        <v>415</v>
      </c>
      <c r="B106" s="117" t="s">
        <v>167</v>
      </c>
      <c r="C106" s="112" t="s">
        <v>419</v>
      </c>
      <c r="D106" s="110">
        <f>D108+D112+D114+D119+D120+D121</f>
        <v>111500</v>
      </c>
      <c r="E106" s="110">
        <f>D106</f>
        <v>111500</v>
      </c>
      <c r="F106" s="110">
        <f>F108+F112+F114+F120+F119</f>
        <v>101293.28</v>
      </c>
      <c r="G106" s="43" t="s">
        <v>207</v>
      </c>
      <c r="H106" s="43" t="s">
        <v>207</v>
      </c>
      <c r="I106" s="116">
        <f>F106</f>
        <v>101293.28</v>
      </c>
      <c r="J106" s="121">
        <f t="shared" si="16"/>
        <v>10206.720000000001</v>
      </c>
      <c r="K106" s="122">
        <f aca="true" t="shared" si="18" ref="K106:K111">E106-F106</f>
        <v>10206.720000000001</v>
      </c>
    </row>
    <row r="107" spans="1:11" ht="15" customHeight="1" hidden="1" thickBot="1">
      <c r="A107" s="55" t="s">
        <v>163</v>
      </c>
      <c r="B107" s="90">
        <v>223</v>
      </c>
      <c r="C107" s="2" t="s">
        <v>256</v>
      </c>
      <c r="D107" s="109" t="s">
        <v>257</v>
      </c>
      <c r="E107" s="109" t="s">
        <v>257</v>
      </c>
      <c r="F107" s="109" t="s">
        <v>275</v>
      </c>
      <c r="G107" s="43" t="s">
        <v>207</v>
      </c>
      <c r="H107" s="43" t="s">
        <v>207</v>
      </c>
      <c r="I107" s="43" t="s">
        <v>275</v>
      </c>
      <c r="J107" s="120">
        <f aca="true" t="shared" si="19" ref="J107:J124">D107-F107</f>
        <v>58298.85</v>
      </c>
      <c r="K107" s="123">
        <f t="shared" si="18"/>
        <v>58298.85</v>
      </c>
    </row>
    <row r="108" spans="1:11" ht="15" customHeight="1" thickBot="1">
      <c r="A108" s="134" t="s">
        <v>203</v>
      </c>
      <c r="B108" s="117" t="s">
        <v>255</v>
      </c>
      <c r="C108" s="112" t="s">
        <v>420</v>
      </c>
      <c r="D108" s="110">
        <v>32000</v>
      </c>
      <c r="E108" s="110">
        <v>32000</v>
      </c>
      <c r="F108" s="110">
        <v>26799.78</v>
      </c>
      <c r="G108" s="43" t="s">
        <v>207</v>
      </c>
      <c r="H108" s="43" t="s">
        <v>207</v>
      </c>
      <c r="I108" s="115">
        <f>F108</f>
        <v>26799.78</v>
      </c>
      <c r="J108" s="120">
        <f t="shared" si="19"/>
        <v>5200.220000000001</v>
      </c>
      <c r="K108" s="123">
        <f t="shared" si="18"/>
        <v>5200.220000000001</v>
      </c>
    </row>
    <row r="109" spans="1:11" ht="15" customHeight="1" hidden="1" thickBot="1">
      <c r="A109" s="55" t="s">
        <v>163</v>
      </c>
      <c r="B109" s="90">
        <v>223</v>
      </c>
      <c r="C109" s="2" t="s">
        <v>276</v>
      </c>
      <c r="D109" s="109"/>
      <c r="E109" s="109"/>
      <c r="F109" s="109"/>
      <c r="G109" s="43" t="s">
        <v>207</v>
      </c>
      <c r="H109" s="43" t="s">
        <v>207</v>
      </c>
      <c r="I109" s="43" t="s">
        <v>283</v>
      </c>
      <c r="J109" s="120">
        <f t="shared" si="19"/>
        <v>0</v>
      </c>
      <c r="K109" s="123">
        <f t="shared" si="18"/>
        <v>0</v>
      </c>
    </row>
    <row r="110" spans="1:11" ht="15" customHeight="1" hidden="1" thickBot="1">
      <c r="A110" s="55" t="s">
        <v>162</v>
      </c>
      <c r="B110" s="90">
        <v>223</v>
      </c>
      <c r="C110" s="2" t="s">
        <v>277</v>
      </c>
      <c r="D110" s="109"/>
      <c r="E110" s="109"/>
      <c r="F110" s="109"/>
      <c r="G110" s="43" t="s">
        <v>207</v>
      </c>
      <c r="H110" s="43" t="s">
        <v>207</v>
      </c>
      <c r="I110" s="43" t="s">
        <v>186</v>
      </c>
      <c r="J110" s="120">
        <f t="shared" si="19"/>
        <v>0</v>
      </c>
      <c r="K110" s="123">
        <f t="shared" si="18"/>
        <v>0</v>
      </c>
    </row>
    <row r="111" spans="1:11" ht="15" customHeight="1" thickBot="1">
      <c r="A111" s="55" t="s">
        <v>163</v>
      </c>
      <c r="B111" s="90">
        <v>223</v>
      </c>
      <c r="C111" s="2" t="s">
        <v>421</v>
      </c>
      <c r="D111" s="109">
        <v>32000</v>
      </c>
      <c r="E111" s="109">
        <v>32000</v>
      </c>
      <c r="F111" s="109">
        <v>26799.78</v>
      </c>
      <c r="G111" s="43" t="s">
        <v>207</v>
      </c>
      <c r="H111" s="43" t="s">
        <v>207</v>
      </c>
      <c r="I111" s="43" t="s">
        <v>526</v>
      </c>
      <c r="J111" s="120">
        <f t="shared" si="19"/>
        <v>5200.220000000001</v>
      </c>
      <c r="K111" s="123">
        <f t="shared" si="18"/>
        <v>5200.220000000001</v>
      </c>
    </row>
    <row r="112" spans="1:11" ht="15" customHeight="1" thickBot="1">
      <c r="A112" s="134" t="s">
        <v>203</v>
      </c>
      <c r="B112" s="117" t="s">
        <v>255</v>
      </c>
      <c r="C112" s="112" t="s">
        <v>423</v>
      </c>
      <c r="D112" s="110">
        <v>20000</v>
      </c>
      <c r="E112" s="110">
        <v>20000</v>
      </c>
      <c r="F112" s="110">
        <v>20000</v>
      </c>
      <c r="G112" s="43" t="s">
        <v>207</v>
      </c>
      <c r="H112" s="43" t="s">
        <v>207</v>
      </c>
      <c r="I112" s="115">
        <f>F112</f>
        <v>20000</v>
      </c>
      <c r="J112" s="120">
        <f>D112-F112</f>
        <v>0</v>
      </c>
      <c r="K112" s="123">
        <f>E112-F112</f>
        <v>0</v>
      </c>
    </row>
    <row r="113" spans="1:11" ht="21.75" customHeight="1" thickBot="1">
      <c r="A113" s="55" t="s">
        <v>251</v>
      </c>
      <c r="B113" s="90">
        <v>225</v>
      </c>
      <c r="C113" s="2" t="s">
        <v>422</v>
      </c>
      <c r="D113" s="109">
        <v>20000</v>
      </c>
      <c r="E113" s="109">
        <v>20000</v>
      </c>
      <c r="F113" s="109">
        <v>20000</v>
      </c>
      <c r="G113" s="43" t="s">
        <v>207</v>
      </c>
      <c r="H113" s="43" t="s">
        <v>207</v>
      </c>
      <c r="I113" s="43" t="s">
        <v>292</v>
      </c>
      <c r="J113" s="120">
        <v>0</v>
      </c>
      <c r="K113" s="123">
        <v>0</v>
      </c>
    </row>
    <row r="114" spans="1:11" ht="15" customHeight="1">
      <c r="A114" s="134" t="s">
        <v>203</v>
      </c>
      <c r="B114" s="117" t="s">
        <v>255</v>
      </c>
      <c r="C114" s="112" t="s">
        <v>424</v>
      </c>
      <c r="D114" s="110">
        <v>15000</v>
      </c>
      <c r="E114" s="110">
        <v>15000</v>
      </c>
      <c r="F114" s="110">
        <v>15000</v>
      </c>
      <c r="G114" s="43" t="s">
        <v>207</v>
      </c>
      <c r="H114" s="43" t="s">
        <v>207</v>
      </c>
      <c r="I114" s="115">
        <f>F114</f>
        <v>15000</v>
      </c>
      <c r="J114" s="120">
        <f>D114-F114</f>
        <v>0</v>
      </c>
      <c r="K114" s="123">
        <f>E114-F114</f>
        <v>0</v>
      </c>
    </row>
    <row r="115" spans="1:11" ht="27" customHeight="1">
      <c r="A115" s="55" t="s">
        <v>251</v>
      </c>
      <c r="B115" s="90">
        <v>225</v>
      </c>
      <c r="C115" s="2" t="s">
        <v>425</v>
      </c>
      <c r="D115" s="109">
        <v>15000</v>
      </c>
      <c r="E115" s="109">
        <v>15000</v>
      </c>
      <c r="F115" s="109">
        <v>15000</v>
      </c>
      <c r="G115" s="43" t="s">
        <v>207</v>
      </c>
      <c r="H115" s="43" t="s">
        <v>207</v>
      </c>
      <c r="I115" s="43" t="s">
        <v>330</v>
      </c>
      <c r="J115" s="120">
        <f t="shared" si="19"/>
        <v>0</v>
      </c>
      <c r="K115" s="25" t="s">
        <v>213</v>
      </c>
    </row>
    <row r="116" spans="1:11" ht="15" customHeight="1" hidden="1">
      <c r="A116" s="55" t="s">
        <v>166</v>
      </c>
      <c r="B116" s="90">
        <v>340</v>
      </c>
      <c r="C116" s="2" t="s">
        <v>258</v>
      </c>
      <c r="D116" s="109" t="s">
        <v>257</v>
      </c>
      <c r="E116" s="109" t="s">
        <v>257</v>
      </c>
      <c r="F116" s="109"/>
      <c r="G116" s="43" t="s">
        <v>207</v>
      </c>
      <c r="H116" s="43" t="s">
        <v>207</v>
      </c>
      <c r="I116" s="43" t="s">
        <v>240</v>
      </c>
      <c r="J116" s="120">
        <f t="shared" si="19"/>
        <v>70000</v>
      </c>
      <c r="K116" s="25" t="s">
        <v>241</v>
      </c>
    </row>
    <row r="117" spans="1:11" ht="22.5" customHeight="1" hidden="1">
      <c r="A117" s="55" t="s">
        <v>250</v>
      </c>
      <c r="B117" s="90">
        <v>310</v>
      </c>
      <c r="C117" s="2" t="s">
        <v>278</v>
      </c>
      <c r="D117" s="109"/>
      <c r="E117" s="109"/>
      <c r="F117" s="109"/>
      <c r="G117" s="43" t="s">
        <v>207</v>
      </c>
      <c r="H117" s="43" t="s">
        <v>207</v>
      </c>
      <c r="I117" s="43"/>
      <c r="J117" s="120">
        <f t="shared" si="19"/>
        <v>0</v>
      </c>
      <c r="K117" s="120">
        <v>0</v>
      </c>
    </row>
    <row r="118" spans="1:11" ht="22.5" customHeight="1" hidden="1">
      <c r="A118" s="55" t="s">
        <v>250</v>
      </c>
      <c r="B118" s="90">
        <v>340</v>
      </c>
      <c r="C118" s="2" t="s">
        <v>258</v>
      </c>
      <c r="D118" s="109"/>
      <c r="E118" s="109"/>
      <c r="F118" s="109"/>
      <c r="G118" s="43" t="s">
        <v>207</v>
      </c>
      <c r="H118" s="43" t="s">
        <v>207</v>
      </c>
      <c r="I118" s="43" t="s">
        <v>284</v>
      </c>
      <c r="J118" s="120">
        <f t="shared" si="19"/>
        <v>0</v>
      </c>
      <c r="K118" s="120">
        <v>90.66</v>
      </c>
    </row>
    <row r="119" spans="1:11" ht="27" customHeight="1">
      <c r="A119" s="55" t="s">
        <v>251</v>
      </c>
      <c r="B119" s="90">
        <v>225</v>
      </c>
      <c r="C119" s="2" t="s">
        <v>471</v>
      </c>
      <c r="D119" s="109">
        <v>5000</v>
      </c>
      <c r="E119" s="109">
        <v>5000</v>
      </c>
      <c r="F119" s="109">
        <v>5000</v>
      </c>
      <c r="G119" s="43" t="s">
        <v>207</v>
      </c>
      <c r="H119" s="43" t="s">
        <v>207</v>
      </c>
      <c r="I119" s="43" t="s">
        <v>342</v>
      </c>
      <c r="J119" s="120">
        <f>D119-F119</f>
        <v>0</v>
      </c>
      <c r="K119" s="25" t="s">
        <v>213</v>
      </c>
    </row>
    <row r="120" spans="1:11" ht="27" customHeight="1">
      <c r="A120" s="55" t="s">
        <v>251</v>
      </c>
      <c r="B120" s="90">
        <v>226</v>
      </c>
      <c r="C120" s="112" t="s">
        <v>466</v>
      </c>
      <c r="D120" s="110">
        <v>34500</v>
      </c>
      <c r="E120" s="110">
        <v>34500</v>
      </c>
      <c r="F120" s="110">
        <v>34493.5</v>
      </c>
      <c r="G120" s="43" t="s">
        <v>207</v>
      </c>
      <c r="H120" s="43" t="s">
        <v>207</v>
      </c>
      <c r="I120" s="43" t="s">
        <v>500</v>
      </c>
      <c r="J120" s="120">
        <f>D120-F120</f>
        <v>6.5</v>
      </c>
      <c r="K120" s="25" t="s">
        <v>534</v>
      </c>
    </row>
    <row r="121" spans="1:11" ht="66" customHeight="1">
      <c r="A121" s="134" t="s">
        <v>426</v>
      </c>
      <c r="B121" s="90"/>
      <c r="C121" s="112" t="s">
        <v>427</v>
      </c>
      <c r="D121" s="110">
        <v>5000</v>
      </c>
      <c r="E121" s="110">
        <v>5000</v>
      </c>
      <c r="F121" s="109"/>
      <c r="G121" s="43" t="s">
        <v>207</v>
      </c>
      <c r="H121" s="43" t="s">
        <v>207</v>
      </c>
      <c r="I121" s="43" t="s">
        <v>186</v>
      </c>
      <c r="J121" s="120">
        <f>D121-F121</f>
        <v>5000</v>
      </c>
      <c r="K121" s="120">
        <v>5000</v>
      </c>
    </row>
    <row r="122" spans="1:11" ht="22.5" customHeight="1" thickBot="1">
      <c r="A122" s="55" t="s">
        <v>250</v>
      </c>
      <c r="B122" s="90">
        <v>340</v>
      </c>
      <c r="C122" s="2" t="s">
        <v>428</v>
      </c>
      <c r="D122" s="109">
        <v>5000</v>
      </c>
      <c r="E122" s="109">
        <v>5000</v>
      </c>
      <c r="F122" s="109"/>
      <c r="G122" s="43" t="s">
        <v>207</v>
      </c>
      <c r="H122" s="43" t="s">
        <v>207</v>
      </c>
      <c r="I122" s="43" t="s">
        <v>186</v>
      </c>
      <c r="J122" s="120">
        <f t="shared" si="19"/>
        <v>5000</v>
      </c>
      <c r="K122" s="120">
        <v>5000</v>
      </c>
    </row>
    <row r="123" spans="1:11" ht="30.75" customHeight="1" hidden="1" thickBot="1">
      <c r="A123" s="134" t="s">
        <v>198</v>
      </c>
      <c r="B123" s="117" t="s">
        <v>167</v>
      </c>
      <c r="C123" s="112" t="s">
        <v>184</v>
      </c>
      <c r="D123" s="110" t="s">
        <v>217</v>
      </c>
      <c r="E123" s="110" t="s">
        <v>217</v>
      </c>
      <c r="F123" s="110">
        <v>0</v>
      </c>
      <c r="G123" s="43" t="s">
        <v>207</v>
      </c>
      <c r="H123" s="43" t="s">
        <v>207</v>
      </c>
      <c r="I123" s="115">
        <v>53695.68</v>
      </c>
      <c r="J123" s="120">
        <f t="shared" si="19"/>
        <v>53700</v>
      </c>
      <c r="K123" s="123">
        <f>E123-F123</f>
        <v>53700</v>
      </c>
    </row>
    <row r="124" spans="1:11" ht="15" customHeight="1" hidden="1" thickBot="1">
      <c r="A124" s="55" t="s">
        <v>164</v>
      </c>
      <c r="B124" s="90">
        <v>225</v>
      </c>
      <c r="C124" s="2" t="s">
        <v>185</v>
      </c>
      <c r="D124" s="109" t="s">
        <v>212</v>
      </c>
      <c r="E124" s="109" t="s">
        <v>212</v>
      </c>
      <c r="F124" s="109" t="s">
        <v>186</v>
      </c>
      <c r="G124" s="43" t="s">
        <v>207</v>
      </c>
      <c r="H124" s="43" t="s">
        <v>207</v>
      </c>
      <c r="I124" s="115">
        <v>1895.68</v>
      </c>
      <c r="J124" s="120">
        <f t="shared" si="19"/>
        <v>1900</v>
      </c>
      <c r="K124" s="123">
        <f>E124-F124</f>
        <v>1900</v>
      </c>
    </row>
    <row r="125" spans="1:11" ht="15" customHeight="1" hidden="1" thickBot="1">
      <c r="A125" s="55" t="s">
        <v>164</v>
      </c>
      <c r="B125" s="90">
        <v>225</v>
      </c>
      <c r="C125" s="2" t="s">
        <v>215</v>
      </c>
      <c r="D125" s="109" t="s">
        <v>216</v>
      </c>
      <c r="E125" s="109" t="s">
        <v>216</v>
      </c>
      <c r="F125" s="109" t="s">
        <v>186</v>
      </c>
      <c r="G125" s="43" t="s">
        <v>207</v>
      </c>
      <c r="H125" s="43" t="s">
        <v>207</v>
      </c>
      <c r="I125" s="43" t="s">
        <v>216</v>
      </c>
      <c r="J125" s="120">
        <v>0</v>
      </c>
      <c r="K125" s="123">
        <f>E125-F125</f>
        <v>51800</v>
      </c>
    </row>
    <row r="126" spans="1:11" ht="25.5" customHeight="1" hidden="1" thickBot="1">
      <c r="A126" s="55" t="s">
        <v>197</v>
      </c>
      <c r="B126" s="90"/>
      <c r="C126" s="112" t="s">
        <v>196</v>
      </c>
      <c r="D126" s="110">
        <f>D127+D128</f>
        <v>41000</v>
      </c>
      <c r="E126" s="110" t="s">
        <v>218</v>
      </c>
      <c r="F126" s="110">
        <v>0</v>
      </c>
      <c r="G126" s="43" t="s">
        <v>207</v>
      </c>
      <c r="H126" s="43" t="s">
        <v>207</v>
      </c>
      <c r="I126" s="115">
        <v>41000</v>
      </c>
      <c r="J126" s="120">
        <v>0</v>
      </c>
      <c r="K126" s="123">
        <f>E126-F126</f>
        <v>41000</v>
      </c>
    </row>
    <row r="127" spans="1:11" ht="15" customHeight="1" hidden="1" thickBot="1">
      <c r="A127" s="55" t="s">
        <v>164</v>
      </c>
      <c r="B127" s="90">
        <v>225</v>
      </c>
      <c r="C127" s="2" t="s">
        <v>187</v>
      </c>
      <c r="D127" s="109" t="s">
        <v>183</v>
      </c>
      <c r="E127" s="109" t="s">
        <v>183</v>
      </c>
      <c r="F127" s="109" t="s">
        <v>186</v>
      </c>
      <c r="G127" s="43" t="s">
        <v>207</v>
      </c>
      <c r="H127" s="43" t="s">
        <v>207</v>
      </c>
      <c r="I127" s="115">
        <v>25000</v>
      </c>
      <c r="J127" s="120">
        <v>0</v>
      </c>
      <c r="K127" s="25" t="s">
        <v>213</v>
      </c>
    </row>
    <row r="128" spans="1:11" ht="15" customHeight="1" hidden="1" thickBot="1">
      <c r="A128" s="55" t="s">
        <v>157</v>
      </c>
      <c r="B128" s="90">
        <v>310</v>
      </c>
      <c r="C128" s="2" t="s">
        <v>214</v>
      </c>
      <c r="D128" s="109" t="s">
        <v>179</v>
      </c>
      <c r="E128" s="109" t="s">
        <v>179</v>
      </c>
      <c r="F128" s="109" t="s">
        <v>186</v>
      </c>
      <c r="G128" s="43" t="s">
        <v>207</v>
      </c>
      <c r="H128" s="43" t="s">
        <v>207</v>
      </c>
      <c r="I128" s="115" t="str">
        <f aca="true" t="shared" si="20" ref="I128:I134">F128</f>
        <v>0</v>
      </c>
      <c r="J128" s="120">
        <f aca="true" t="shared" si="21" ref="J128:J135">D128-F128</f>
        <v>16000</v>
      </c>
      <c r="K128" s="123">
        <f>E128-F128</f>
        <v>16000</v>
      </c>
    </row>
    <row r="129" spans="1:11" ht="22.5" customHeight="1" hidden="1" thickBot="1">
      <c r="A129" s="55" t="s">
        <v>262</v>
      </c>
      <c r="B129" s="90">
        <v>241</v>
      </c>
      <c r="C129" s="112" t="s">
        <v>285</v>
      </c>
      <c r="D129" s="110" t="s">
        <v>263</v>
      </c>
      <c r="E129" s="110" t="s">
        <v>263</v>
      </c>
      <c r="F129" s="109"/>
      <c r="G129" s="43" t="s">
        <v>207</v>
      </c>
      <c r="H129" s="43" t="s">
        <v>207</v>
      </c>
      <c r="I129" s="115">
        <f>F129</f>
        <v>0</v>
      </c>
      <c r="J129" s="120">
        <f>D129-F129</f>
        <v>2000</v>
      </c>
      <c r="K129" s="123">
        <f>E129-F129</f>
        <v>2000</v>
      </c>
    </row>
    <row r="130" spans="1:11" ht="22.5" customHeight="1" thickBot="1">
      <c r="A130" s="134" t="s">
        <v>195</v>
      </c>
      <c r="B130" s="90"/>
      <c r="C130" s="112" t="s">
        <v>306</v>
      </c>
      <c r="D130" s="110">
        <v>3037500</v>
      </c>
      <c r="E130" s="110">
        <v>3037500</v>
      </c>
      <c r="F130" s="110">
        <f>F133+F138+F141</f>
        <v>2227184</v>
      </c>
      <c r="G130" s="43" t="s">
        <v>207</v>
      </c>
      <c r="H130" s="43" t="s">
        <v>207</v>
      </c>
      <c r="I130" s="116">
        <f t="shared" si="20"/>
        <v>2227184</v>
      </c>
      <c r="J130" s="120">
        <f t="shared" si="21"/>
        <v>810316</v>
      </c>
      <c r="K130" s="123">
        <f>E130-F130</f>
        <v>810316</v>
      </c>
    </row>
    <row r="131" spans="1:11" ht="36.75" customHeight="1" thickBot="1">
      <c r="A131" s="138" t="s">
        <v>429</v>
      </c>
      <c r="B131" s="56"/>
      <c r="C131" s="112" t="s">
        <v>430</v>
      </c>
      <c r="D131" s="110">
        <f>D132</f>
        <v>2796800</v>
      </c>
      <c r="E131" s="110">
        <f>D131</f>
        <v>2796800</v>
      </c>
      <c r="F131" s="109">
        <f>F132+F138</f>
        <v>2127184</v>
      </c>
      <c r="G131" s="43" t="s">
        <v>207</v>
      </c>
      <c r="H131" s="43" t="s">
        <v>207</v>
      </c>
      <c r="I131" s="115">
        <f t="shared" si="20"/>
        <v>2127184</v>
      </c>
      <c r="J131" s="120">
        <f>D131-F131</f>
        <v>669616</v>
      </c>
      <c r="K131" s="123">
        <f>E131-F131</f>
        <v>669616</v>
      </c>
    </row>
    <row r="132" spans="1:11" ht="39" customHeight="1" thickBot="1">
      <c r="A132" s="138" t="s">
        <v>260</v>
      </c>
      <c r="B132" s="90"/>
      <c r="C132" s="112" t="s">
        <v>431</v>
      </c>
      <c r="D132" s="109">
        <v>2796800</v>
      </c>
      <c r="E132" s="109">
        <v>2796800</v>
      </c>
      <c r="F132" s="110">
        <v>2127184</v>
      </c>
      <c r="G132" s="43" t="s">
        <v>207</v>
      </c>
      <c r="H132" s="43" t="s">
        <v>207</v>
      </c>
      <c r="I132" s="116">
        <f t="shared" si="20"/>
        <v>2127184</v>
      </c>
      <c r="J132" s="120">
        <f t="shared" si="21"/>
        <v>669616</v>
      </c>
      <c r="K132" s="123">
        <f aca="true" t="shared" si="22" ref="K132:K147">E132-F132</f>
        <v>669616</v>
      </c>
    </row>
    <row r="133" spans="1:11" ht="27.75" customHeight="1" thickBot="1">
      <c r="A133" s="55" t="s">
        <v>261</v>
      </c>
      <c r="B133" s="90">
        <v>240</v>
      </c>
      <c r="C133" s="2" t="s">
        <v>432</v>
      </c>
      <c r="D133" s="109">
        <v>2796800</v>
      </c>
      <c r="E133" s="109">
        <v>2796800</v>
      </c>
      <c r="F133" s="109">
        <v>2127184</v>
      </c>
      <c r="G133" s="43" t="s">
        <v>207</v>
      </c>
      <c r="H133" s="43" t="s">
        <v>207</v>
      </c>
      <c r="I133" s="115">
        <f t="shared" si="20"/>
        <v>2127184</v>
      </c>
      <c r="J133" s="120">
        <f t="shared" si="21"/>
        <v>669616</v>
      </c>
      <c r="K133" s="123">
        <f t="shared" si="22"/>
        <v>669616</v>
      </c>
    </row>
    <row r="134" spans="1:11" ht="22.5" customHeight="1" thickBot="1">
      <c r="A134" s="55" t="s">
        <v>262</v>
      </c>
      <c r="B134" s="90">
        <v>241</v>
      </c>
      <c r="C134" s="2" t="s">
        <v>433</v>
      </c>
      <c r="D134" s="109">
        <v>2796800</v>
      </c>
      <c r="E134" s="109">
        <v>2796800</v>
      </c>
      <c r="F134" s="109">
        <v>2127184</v>
      </c>
      <c r="G134" s="43" t="s">
        <v>207</v>
      </c>
      <c r="H134" s="43" t="s">
        <v>207</v>
      </c>
      <c r="I134" s="115">
        <f t="shared" si="20"/>
        <v>2127184</v>
      </c>
      <c r="J134" s="120">
        <f t="shared" si="21"/>
        <v>669616</v>
      </c>
      <c r="K134" s="123">
        <f>E134-F134</f>
        <v>669616</v>
      </c>
    </row>
    <row r="135" spans="1:11" ht="21.75" customHeight="1" hidden="1" thickBot="1">
      <c r="A135" s="55" t="s">
        <v>199</v>
      </c>
      <c r="B135" s="90">
        <v>310</v>
      </c>
      <c r="C135" s="2" t="s">
        <v>222</v>
      </c>
      <c r="D135" s="109" t="s">
        <v>219</v>
      </c>
      <c r="E135" s="109" t="s">
        <v>219</v>
      </c>
      <c r="F135" s="133" t="s">
        <v>186</v>
      </c>
      <c r="G135" s="43" t="s">
        <v>207</v>
      </c>
      <c r="H135" s="43" t="s">
        <v>207</v>
      </c>
      <c r="I135" s="129">
        <v>111.64</v>
      </c>
      <c r="J135" s="120">
        <f t="shared" si="21"/>
        <v>9850</v>
      </c>
      <c r="K135" s="123">
        <f t="shared" si="22"/>
        <v>9850</v>
      </c>
    </row>
    <row r="136" spans="1:11" ht="40.5" customHeight="1" hidden="1">
      <c r="A136" s="138" t="s">
        <v>193</v>
      </c>
      <c r="B136" s="90"/>
      <c r="C136" s="112" t="s">
        <v>225</v>
      </c>
      <c r="D136" s="110">
        <v>11000</v>
      </c>
      <c r="E136" s="110">
        <v>11000</v>
      </c>
      <c r="F136" s="110">
        <v>0</v>
      </c>
      <c r="G136" s="43" t="s">
        <v>207</v>
      </c>
      <c r="H136" s="43" t="s">
        <v>207</v>
      </c>
      <c r="I136" s="116">
        <v>11000</v>
      </c>
      <c r="J136" s="120">
        <f aca="true" t="shared" si="23" ref="J136:J147">D136-F136</f>
        <v>11000</v>
      </c>
      <c r="K136" s="126">
        <f t="shared" si="22"/>
        <v>11000</v>
      </c>
    </row>
    <row r="137" spans="1:11" ht="15" customHeight="1" hidden="1">
      <c r="A137" s="55" t="s">
        <v>165</v>
      </c>
      <c r="B137" s="90">
        <v>290</v>
      </c>
      <c r="C137" s="2" t="s">
        <v>226</v>
      </c>
      <c r="D137" s="109" t="s">
        <v>188</v>
      </c>
      <c r="E137" s="109" t="s">
        <v>188</v>
      </c>
      <c r="F137" s="109" t="s">
        <v>186</v>
      </c>
      <c r="G137" s="43" t="s">
        <v>207</v>
      </c>
      <c r="H137" s="43" t="s">
        <v>207</v>
      </c>
      <c r="I137" s="115" t="str">
        <f aca="true" t="shared" si="24" ref="I137:I143">F137</f>
        <v>0</v>
      </c>
      <c r="J137" s="120">
        <f t="shared" si="23"/>
        <v>11000</v>
      </c>
      <c r="K137" s="126">
        <f t="shared" si="22"/>
        <v>11000</v>
      </c>
    </row>
    <row r="138" spans="1:11" ht="22.5" customHeight="1" thickBot="1">
      <c r="A138" s="55" t="s">
        <v>262</v>
      </c>
      <c r="B138" s="90">
        <v>241</v>
      </c>
      <c r="C138" s="2" t="s">
        <v>455</v>
      </c>
      <c r="D138" s="109">
        <v>140700</v>
      </c>
      <c r="E138" s="109">
        <v>140700</v>
      </c>
      <c r="F138" s="109"/>
      <c r="G138" s="43" t="s">
        <v>207</v>
      </c>
      <c r="H138" s="43" t="s">
        <v>207</v>
      </c>
      <c r="I138" s="115">
        <f t="shared" si="24"/>
        <v>0</v>
      </c>
      <c r="J138" s="120">
        <f t="shared" si="23"/>
        <v>140700</v>
      </c>
      <c r="K138" s="123">
        <f>E138-F138</f>
        <v>140700</v>
      </c>
    </row>
    <row r="139" spans="1:11" ht="22.5" customHeight="1" hidden="1" thickBot="1">
      <c r="A139" s="55" t="s">
        <v>251</v>
      </c>
      <c r="B139" s="90">
        <v>225</v>
      </c>
      <c r="C139" s="2" t="s">
        <v>434</v>
      </c>
      <c r="D139" s="109">
        <v>20000</v>
      </c>
      <c r="E139" s="109">
        <v>20000</v>
      </c>
      <c r="F139" s="109"/>
      <c r="G139" s="43" t="s">
        <v>207</v>
      </c>
      <c r="H139" s="43" t="s">
        <v>207</v>
      </c>
      <c r="I139" s="115">
        <f t="shared" si="24"/>
        <v>0</v>
      </c>
      <c r="J139" s="120">
        <f>D139-F139</f>
        <v>20000</v>
      </c>
      <c r="K139" s="123">
        <f>E139-F139</f>
        <v>20000</v>
      </c>
    </row>
    <row r="140" spans="1:11" ht="22.5" customHeight="1" hidden="1">
      <c r="A140" s="55" t="s">
        <v>251</v>
      </c>
      <c r="B140" s="90">
        <v>225</v>
      </c>
      <c r="C140" s="2" t="s">
        <v>304</v>
      </c>
      <c r="D140" s="109">
        <v>2400</v>
      </c>
      <c r="E140" s="109">
        <v>2400</v>
      </c>
      <c r="F140" s="109" t="s">
        <v>307</v>
      </c>
      <c r="G140" s="43" t="s">
        <v>207</v>
      </c>
      <c r="H140" s="43" t="s">
        <v>207</v>
      </c>
      <c r="I140" s="115" t="str">
        <f t="shared" si="24"/>
        <v>2390</v>
      </c>
      <c r="J140" s="120">
        <f t="shared" si="23"/>
        <v>10</v>
      </c>
      <c r="K140" s="123">
        <f>E140-F140</f>
        <v>10</v>
      </c>
    </row>
    <row r="141" spans="1:11" ht="22.5" customHeight="1">
      <c r="A141" s="55" t="s">
        <v>251</v>
      </c>
      <c r="B141" s="90">
        <v>225</v>
      </c>
      <c r="C141" s="2" t="s">
        <v>456</v>
      </c>
      <c r="D141" s="109">
        <v>100000</v>
      </c>
      <c r="E141" s="109">
        <v>100000</v>
      </c>
      <c r="F141" s="109">
        <v>100000</v>
      </c>
      <c r="G141" s="43" t="s">
        <v>207</v>
      </c>
      <c r="H141" s="43" t="s">
        <v>207</v>
      </c>
      <c r="I141" s="115">
        <f t="shared" si="24"/>
        <v>100000</v>
      </c>
      <c r="J141" s="120">
        <f>D141-F141</f>
        <v>0</v>
      </c>
      <c r="K141" s="123">
        <f>E141-F141</f>
        <v>0</v>
      </c>
    </row>
    <row r="142" spans="1:11" ht="39.75" customHeight="1">
      <c r="A142" s="138" t="s">
        <v>435</v>
      </c>
      <c r="B142" s="90"/>
      <c r="C142" s="112" t="s">
        <v>436</v>
      </c>
      <c r="D142" s="110">
        <v>45000</v>
      </c>
      <c r="E142" s="110">
        <v>45000</v>
      </c>
      <c r="F142" s="110">
        <v>38214.53</v>
      </c>
      <c r="G142" s="43" t="s">
        <v>207</v>
      </c>
      <c r="H142" s="43" t="s">
        <v>207</v>
      </c>
      <c r="I142" s="116">
        <f t="shared" si="24"/>
        <v>38214.53</v>
      </c>
      <c r="J142" s="120">
        <f t="shared" si="23"/>
        <v>6785.470000000001</v>
      </c>
      <c r="K142" s="126">
        <f t="shared" si="22"/>
        <v>6785.470000000001</v>
      </c>
    </row>
    <row r="143" spans="1:11" ht="36.75" customHeight="1">
      <c r="A143" s="55" t="s">
        <v>204</v>
      </c>
      <c r="B143" s="90">
        <v>263</v>
      </c>
      <c r="C143" s="114" t="s">
        <v>437</v>
      </c>
      <c r="D143" s="133">
        <v>45000</v>
      </c>
      <c r="E143" s="133">
        <v>45000</v>
      </c>
      <c r="F143" s="110">
        <v>38214.53</v>
      </c>
      <c r="G143" s="43" t="s">
        <v>207</v>
      </c>
      <c r="H143" s="43" t="s">
        <v>207</v>
      </c>
      <c r="I143" s="116">
        <f t="shared" si="24"/>
        <v>38214.53</v>
      </c>
      <c r="J143" s="120">
        <f t="shared" si="23"/>
        <v>6785.470000000001</v>
      </c>
      <c r="K143" s="126">
        <f t="shared" si="22"/>
        <v>6785.470000000001</v>
      </c>
    </row>
    <row r="144" spans="1:11" ht="40.5" customHeight="1">
      <c r="A144" s="138" t="s">
        <v>438</v>
      </c>
      <c r="B144" s="90"/>
      <c r="C144" s="112" t="s">
        <v>439</v>
      </c>
      <c r="D144" s="110">
        <v>12500</v>
      </c>
      <c r="E144" s="110">
        <v>12500</v>
      </c>
      <c r="F144" s="110">
        <v>5000</v>
      </c>
      <c r="G144" s="43" t="s">
        <v>207</v>
      </c>
      <c r="H144" s="43" t="s">
        <v>207</v>
      </c>
      <c r="I144" s="116">
        <v>5000</v>
      </c>
      <c r="J144" s="120">
        <f>D144-F144</f>
        <v>7500</v>
      </c>
      <c r="K144" s="126">
        <f>E144-F144</f>
        <v>7500</v>
      </c>
    </row>
    <row r="145" spans="1:11" ht="15.75" customHeight="1">
      <c r="A145" s="55" t="s">
        <v>165</v>
      </c>
      <c r="B145" s="90">
        <v>290</v>
      </c>
      <c r="C145" s="2" t="s">
        <v>440</v>
      </c>
      <c r="D145" s="109">
        <v>12500</v>
      </c>
      <c r="E145" s="109">
        <v>12500</v>
      </c>
      <c r="F145" s="109">
        <v>5000</v>
      </c>
      <c r="G145" s="43" t="s">
        <v>207</v>
      </c>
      <c r="H145" s="43" t="s">
        <v>207</v>
      </c>
      <c r="I145" s="115">
        <f>F145</f>
        <v>5000</v>
      </c>
      <c r="J145" s="120">
        <f>D145-F145</f>
        <v>7500</v>
      </c>
      <c r="K145" s="126">
        <f>E145-F145</f>
        <v>7500</v>
      </c>
    </row>
    <row r="146" spans="1:11" s="135" customFormat="1" ht="58.5" customHeight="1" hidden="1">
      <c r="A146" s="138" t="s">
        <v>194</v>
      </c>
      <c r="B146" s="130"/>
      <c r="C146" s="112" t="s">
        <v>190</v>
      </c>
      <c r="D146" s="112" t="s">
        <v>182</v>
      </c>
      <c r="E146" s="112" t="s">
        <v>182</v>
      </c>
      <c r="F146" s="110">
        <v>0</v>
      </c>
      <c r="G146" s="111" t="s">
        <v>207</v>
      </c>
      <c r="H146" s="111" t="s">
        <v>207</v>
      </c>
      <c r="I146" s="111" t="s">
        <v>182</v>
      </c>
      <c r="J146" s="121">
        <f t="shared" si="23"/>
        <v>45100</v>
      </c>
      <c r="K146" s="128">
        <f t="shared" si="22"/>
        <v>45100</v>
      </c>
    </row>
    <row r="147" spans="1:11" ht="34.5" customHeight="1" hidden="1">
      <c r="A147" s="137" t="s">
        <v>205</v>
      </c>
      <c r="B147" s="90">
        <v>251</v>
      </c>
      <c r="C147" s="2" t="s">
        <v>189</v>
      </c>
      <c r="D147" s="2" t="s">
        <v>182</v>
      </c>
      <c r="E147" s="2" t="s">
        <v>182</v>
      </c>
      <c r="F147" s="2" t="s">
        <v>186</v>
      </c>
      <c r="G147" s="43" t="s">
        <v>207</v>
      </c>
      <c r="H147" s="43" t="s">
        <v>207</v>
      </c>
      <c r="I147" s="43" t="s">
        <v>182</v>
      </c>
      <c r="J147" s="120">
        <f t="shared" si="23"/>
        <v>45100</v>
      </c>
      <c r="K147" s="126">
        <f t="shared" si="22"/>
        <v>45100</v>
      </c>
    </row>
    <row r="148" spans="1:11" ht="15" customHeight="1" thickBot="1">
      <c r="A148" s="67" t="s">
        <v>207</v>
      </c>
      <c r="B148" s="67"/>
      <c r="C148" s="140" t="s">
        <v>207</v>
      </c>
      <c r="D148" s="140" t="s">
        <v>207</v>
      </c>
      <c r="E148" s="140" t="s">
        <v>207</v>
      </c>
      <c r="F148" s="140" t="s">
        <v>207</v>
      </c>
      <c r="G148" s="68" t="s">
        <v>207</v>
      </c>
      <c r="H148" s="68" t="s">
        <v>207</v>
      </c>
      <c r="I148" s="68" t="s">
        <v>186</v>
      </c>
      <c r="J148" s="91" t="s">
        <v>186</v>
      </c>
      <c r="K148" s="69" t="s">
        <v>186</v>
      </c>
    </row>
    <row r="149" spans="1:11" ht="15" customHeight="1" hidden="1" thickBot="1">
      <c r="A149" s="67" t="s">
        <v>207</v>
      </c>
      <c r="B149" s="67" t="s">
        <v>206</v>
      </c>
      <c r="C149" s="140" t="s">
        <v>233</v>
      </c>
      <c r="D149" s="141" t="s">
        <v>183</v>
      </c>
      <c r="E149" s="141" t="s">
        <v>183</v>
      </c>
      <c r="F149" s="144">
        <v>3720</v>
      </c>
      <c r="G149" s="68" t="s">
        <v>207</v>
      </c>
      <c r="H149" s="68" t="s">
        <v>207</v>
      </c>
      <c r="I149" s="68" t="s">
        <v>234</v>
      </c>
      <c r="J149" s="145">
        <f>D149-F149</f>
        <v>21280</v>
      </c>
      <c r="K149" s="146">
        <f>E149-F149</f>
        <v>21280</v>
      </c>
    </row>
    <row r="150" spans="1:11" ht="11.25" customHeight="1" thickBot="1">
      <c r="A150" s="105"/>
      <c r="B150" s="92"/>
      <c r="C150" s="93" t="s">
        <v>207</v>
      </c>
      <c r="D150" s="93" t="s">
        <v>207</v>
      </c>
      <c r="E150" s="93" t="s">
        <v>207</v>
      </c>
      <c r="F150" s="93" t="s">
        <v>207</v>
      </c>
      <c r="G150" s="93"/>
      <c r="H150" s="93"/>
      <c r="I150" s="93"/>
      <c r="J150" s="93"/>
      <c r="K150" s="93"/>
    </row>
    <row r="151" spans="1:11" ht="27" customHeight="1" thickBot="1">
      <c r="A151" s="104" t="s">
        <v>94</v>
      </c>
      <c r="B151" s="99">
        <v>450</v>
      </c>
      <c r="C151" s="94" t="s">
        <v>54</v>
      </c>
      <c r="D151" s="94" t="s">
        <v>54</v>
      </c>
      <c r="E151" s="94" t="s">
        <v>54</v>
      </c>
      <c r="F151" s="94" t="s">
        <v>527</v>
      </c>
      <c r="G151" s="95" t="s">
        <v>207</v>
      </c>
      <c r="H151" s="95" t="s">
        <v>469</v>
      </c>
      <c r="I151" s="149">
        <f>F151+H151</f>
        <v>2548532.44</v>
      </c>
      <c r="J151" s="96" t="s">
        <v>54</v>
      </c>
      <c r="K151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6" max="10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SheetLayoutView="120" zoomScalePageLayoutView="0" workbookViewId="0" topLeftCell="A126">
      <selection activeCell="C128" sqref="C128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502</v>
      </c>
      <c r="E6" s="127"/>
      <c r="F6" s="127"/>
      <c r="G6" s="127"/>
      <c r="H6" s="127" t="s">
        <v>28</v>
      </c>
      <c r="I6" s="21" t="s">
        <v>503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457</v>
      </c>
      <c r="I11" s="21" t="s">
        <v>458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7560230</v>
      </c>
      <c r="E22" s="110">
        <f>E24+E33</f>
        <v>6617753.73</v>
      </c>
      <c r="F22" s="43" t="s">
        <v>207</v>
      </c>
      <c r="G22" s="111" t="s">
        <v>469</v>
      </c>
      <c r="H22" s="116">
        <f>E22+G22</f>
        <v>8334378.37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3607630</v>
      </c>
      <c r="E24" s="110">
        <f>E26+E28+E29+E30+E31+E32</f>
        <v>3324834.44</v>
      </c>
      <c r="F24" s="43" t="s">
        <v>207</v>
      </c>
      <c r="G24" s="43" t="s">
        <v>207</v>
      </c>
      <c r="H24" s="116">
        <f>E24</f>
        <v>3324834.44</v>
      </c>
      <c r="I24" s="128">
        <f>D24-E24</f>
        <v>282795.56000000006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409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410</v>
      </c>
      <c r="E28" s="2" t="s">
        <v>410</v>
      </c>
      <c r="F28" s="43" t="s">
        <v>207</v>
      </c>
      <c r="G28" s="43" t="s">
        <v>207</v>
      </c>
      <c r="H28" s="43" t="s">
        <v>410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79</v>
      </c>
      <c r="F31" s="43" t="s">
        <v>207</v>
      </c>
      <c r="G31" s="43" t="s">
        <v>207</v>
      </c>
      <c r="H31" s="43" t="s">
        <v>79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535</v>
      </c>
      <c r="E32" s="2" t="s">
        <v>505</v>
      </c>
      <c r="F32" s="43" t="s">
        <v>207</v>
      </c>
      <c r="G32" s="43" t="s">
        <v>207</v>
      </c>
      <c r="H32" s="115" t="str">
        <f>E32</f>
        <v>242034,44</v>
      </c>
      <c r="I32" s="126">
        <f>D32-E32</f>
        <v>282795.56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D34+D42++D56+D65+D70+D75+D80+D89+D90</f>
        <v>3952600</v>
      </c>
      <c r="E33" s="110">
        <f>E34+E36+E42+E56+E65+E70+E80+E90+E87+E75+E92+E91+E40+E41</f>
        <v>3292919.29</v>
      </c>
      <c r="F33" s="43" t="s">
        <v>207</v>
      </c>
      <c r="G33" s="43" t="s">
        <v>207</v>
      </c>
      <c r="H33" s="116">
        <f>E33</f>
        <v>3292919.29</v>
      </c>
      <c r="I33" s="126">
        <f>D33-E33</f>
        <v>659680.71</v>
      </c>
    </row>
    <row r="34" spans="1:9" ht="15.75" customHeight="1">
      <c r="A34" s="55"/>
      <c r="B34" s="56"/>
      <c r="C34" s="43" t="s">
        <v>176</v>
      </c>
      <c r="D34" s="2" t="s">
        <v>399</v>
      </c>
      <c r="E34" s="2" t="s">
        <v>506</v>
      </c>
      <c r="F34" s="43" t="s">
        <v>207</v>
      </c>
      <c r="G34" s="43" t="s">
        <v>207</v>
      </c>
      <c r="H34" s="43" t="s">
        <v>493</v>
      </c>
      <c r="I34" s="126">
        <f>D34-E34</f>
        <v>194400.55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288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472</v>
      </c>
      <c r="F40" s="43" t="s">
        <v>207</v>
      </c>
      <c r="G40" s="43" t="s">
        <v>207</v>
      </c>
      <c r="H40" s="115" t="str">
        <f>E40</f>
        <v>208,40</v>
      </c>
      <c r="I40" s="25" t="s">
        <v>186</v>
      </c>
    </row>
    <row r="41" spans="1:9" ht="15.75" customHeight="1">
      <c r="A41" s="55"/>
      <c r="B41" s="56"/>
      <c r="C41" s="43" t="s">
        <v>309</v>
      </c>
      <c r="D41" s="2" t="s">
        <v>207</v>
      </c>
      <c r="E41" s="2" t="s">
        <v>507</v>
      </c>
      <c r="F41" s="43" t="s">
        <v>207</v>
      </c>
      <c r="G41" s="43" t="s">
        <v>207</v>
      </c>
      <c r="H41" s="115">
        <v>0.02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401</v>
      </c>
      <c r="E42" s="108">
        <f>E43+E52+E49+E51+E50</f>
        <v>6366.7</v>
      </c>
      <c r="F42" s="30" t="s">
        <v>208</v>
      </c>
      <c r="G42" s="30" t="s">
        <v>208</v>
      </c>
      <c r="H42" s="124">
        <f t="shared" si="0"/>
        <v>6366.7</v>
      </c>
      <c r="I42" s="136">
        <f>D42-E42</f>
        <v>4333.3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342</v>
      </c>
      <c r="E43" s="108">
        <f>E46+E47+E48+E45</f>
        <v>3089.9</v>
      </c>
      <c r="F43" s="30" t="s">
        <v>207</v>
      </c>
      <c r="G43" s="30" t="s">
        <v>207</v>
      </c>
      <c r="H43" s="108">
        <f t="shared" si="0"/>
        <v>3089.9</v>
      </c>
      <c r="I43" s="136">
        <f>D43-E43</f>
        <v>1910.1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508</v>
      </c>
      <c r="F45" s="30" t="s">
        <v>208</v>
      </c>
      <c r="G45" s="30" t="s">
        <v>208</v>
      </c>
      <c r="H45" s="30" t="s">
        <v>508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289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462</v>
      </c>
      <c r="D50" s="30" t="s">
        <v>207</v>
      </c>
      <c r="E50" s="30" t="s">
        <v>463</v>
      </c>
      <c r="F50" s="30" t="s">
        <v>207</v>
      </c>
      <c r="G50" s="113" t="s">
        <v>207</v>
      </c>
      <c r="H50" s="30" t="s">
        <v>463</v>
      </c>
      <c r="I50" s="30" t="s">
        <v>207</v>
      </c>
    </row>
    <row r="51" spans="1:9" ht="15.75" customHeight="1" thickBot="1">
      <c r="A51" s="103"/>
      <c r="B51" s="62"/>
      <c r="C51" s="30" t="s">
        <v>460</v>
      </c>
      <c r="D51" s="30" t="s">
        <v>207</v>
      </c>
      <c r="E51" s="30" t="s">
        <v>461</v>
      </c>
      <c r="F51" s="30" t="s">
        <v>207</v>
      </c>
      <c r="G51" s="113" t="s">
        <v>207</v>
      </c>
      <c r="H51" s="30" t="s">
        <v>461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400</v>
      </c>
      <c r="E52" s="124">
        <f>E53+E54</f>
        <v>1427.8</v>
      </c>
      <c r="F52" s="30" t="s">
        <v>207</v>
      </c>
      <c r="G52" s="30" t="s">
        <v>207</v>
      </c>
      <c r="H52" s="124">
        <v>2167.08</v>
      </c>
      <c r="I52" s="136">
        <f>D52-E52</f>
        <v>3472.2</v>
      </c>
    </row>
    <row r="53" spans="1:9" ht="15.75" customHeight="1" thickBot="1">
      <c r="A53" s="103"/>
      <c r="B53" s="62"/>
      <c r="C53" s="30" t="s">
        <v>299</v>
      </c>
      <c r="D53" s="113" t="s">
        <v>207</v>
      </c>
      <c r="E53" s="30" t="s">
        <v>480</v>
      </c>
      <c r="F53" s="30" t="s">
        <v>207</v>
      </c>
      <c r="G53" s="113" t="s">
        <v>207</v>
      </c>
      <c r="H53" s="30" t="s">
        <v>480</v>
      </c>
      <c r="I53" s="30" t="s">
        <v>207</v>
      </c>
    </row>
    <row r="54" spans="1:9" ht="15.75" customHeight="1" thickBot="1">
      <c r="A54" s="103"/>
      <c r="B54" s="62"/>
      <c r="C54" s="30" t="s">
        <v>300</v>
      </c>
      <c r="D54" s="30" t="s">
        <v>207</v>
      </c>
      <c r="E54" s="30" t="s">
        <v>479</v>
      </c>
      <c r="F54" s="30" t="s">
        <v>207</v>
      </c>
      <c r="G54" s="30" t="s">
        <v>207</v>
      </c>
      <c r="H54" s="124" t="str">
        <f>E54</f>
        <v>29,81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402</v>
      </c>
      <c r="E56" s="108">
        <f>E57+E58+E59</f>
        <v>39395.19</v>
      </c>
      <c r="F56" s="30" t="s">
        <v>207</v>
      </c>
      <c r="G56" s="30" t="s">
        <v>207</v>
      </c>
      <c r="H56" s="108">
        <f aca="true" t="shared" si="1" ref="H56:H61">E56</f>
        <v>39395.19</v>
      </c>
      <c r="I56" s="136">
        <v>63918.48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509</v>
      </c>
      <c r="F57" s="30" t="s">
        <v>207</v>
      </c>
      <c r="G57" s="30" t="s">
        <v>207</v>
      </c>
      <c r="H57" s="124" t="str">
        <f t="shared" si="1"/>
        <v>39082,79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510</v>
      </c>
      <c r="F58" s="30" t="s">
        <v>207</v>
      </c>
      <c r="G58" s="30" t="s">
        <v>207</v>
      </c>
      <c r="H58" s="124" t="str">
        <f t="shared" si="1"/>
        <v>312,40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403</v>
      </c>
      <c r="E65" s="108">
        <f>E66+E67+E68+E69</f>
        <v>2354117.14</v>
      </c>
      <c r="F65" s="30" t="s">
        <v>207</v>
      </c>
      <c r="G65" s="30" t="s">
        <v>207</v>
      </c>
      <c r="H65" s="108">
        <f aca="true" t="shared" si="2" ref="H65:H74">E65</f>
        <v>2354117.14</v>
      </c>
      <c r="I65" s="136">
        <f>D65-E65</f>
        <v>236882.85999999987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511</v>
      </c>
      <c r="F66" s="30" t="s">
        <v>207</v>
      </c>
      <c r="G66" s="30" t="s">
        <v>207</v>
      </c>
      <c r="H66" s="124" t="str">
        <f t="shared" si="2"/>
        <v>2346131,75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512</v>
      </c>
      <c r="F67" s="43" t="s">
        <v>207</v>
      </c>
      <c r="G67" s="43" t="s">
        <v>207</v>
      </c>
      <c r="H67" s="115" t="str">
        <f t="shared" si="2"/>
        <v>7985,39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 t="shared" si="2"/>
        <v>0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476</v>
      </c>
      <c r="E70" s="108">
        <f>E71+E72</f>
        <v>142501.99</v>
      </c>
      <c r="F70" s="30" t="s">
        <v>207</v>
      </c>
      <c r="G70" s="30" t="s">
        <v>207</v>
      </c>
      <c r="H70" s="108">
        <f t="shared" si="2"/>
        <v>142501.99</v>
      </c>
      <c r="I70" s="136">
        <f>D70-E70</f>
        <v>-42101.98999999999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513</v>
      </c>
      <c r="F71" s="30" t="s">
        <v>207</v>
      </c>
      <c r="G71" s="30" t="s">
        <v>207</v>
      </c>
      <c r="H71" s="124" t="str">
        <f t="shared" si="2"/>
        <v>139350,75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467</v>
      </c>
      <c r="F72" s="30" t="s">
        <v>207</v>
      </c>
      <c r="G72" s="30" t="s">
        <v>207</v>
      </c>
      <c r="H72" s="124" t="str">
        <f>E72</f>
        <v>3151,24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207</v>
      </c>
      <c r="F73" s="30" t="s">
        <v>207</v>
      </c>
      <c r="G73" s="30" t="s">
        <v>207</v>
      </c>
      <c r="H73" s="124" t="str">
        <f t="shared" si="2"/>
        <v>-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404</v>
      </c>
      <c r="E75" s="110">
        <v>13660</v>
      </c>
      <c r="F75" s="43" t="s">
        <v>207</v>
      </c>
      <c r="G75" s="43" t="s">
        <v>207</v>
      </c>
      <c r="H75" s="111" t="s">
        <v>515</v>
      </c>
      <c r="I75" s="126">
        <f>D75-E75</f>
        <v>18640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515</v>
      </c>
      <c r="F76" s="43" t="s">
        <v>207</v>
      </c>
      <c r="G76" s="43" t="s">
        <v>207</v>
      </c>
      <c r="H76" s="43" t="s">
        <v>515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236400</v>
      </c>
      <c r="E80" s="110">
        <f>E81+E84</f>
        <v>141752.31</v>
      </c>
      <c r="F80" s="43" t="s">
        <v>207</v>
      </c>
      <c r="G80" s="111" t="s">
        <v>207</v>
      </c>
      <c r="H80" s="116">
        <f>E80</f>
        <v>141752.31</v>
      </c>
      <c r="I80" s="126">
        <f>D80-E80</f>
        <v>94647.69</v>
      </c>
    </row>
    <row r="81" spans="1:9" ht="15.75" customHeight="1">
      <c r="A81" s="55" t="s">
        <v>145</v>
      </c>
      <c r="B81" s="56"/>
      <c r="C81" s="43" t="s">
        <v>259</v>
      </c>
      <c r="D81" s="112" t="s">
        <v>405</v>
      </c>
      <c r="E81" s="112" t="s">
        <v>514</v>
      </c>
      <c r="F81" s="43" t="s">
        <v>207</v>
      </c>
      <c r="G81" s="43" t="s">
        <v>207</v>
      </c>
      <c r="H81" s="116" t="str">
        <f>E81</f>
        <v>35614,56</v>
      </c>
      <c r="I81" s="126">
        <v>3055.77</v>
      </c>
    </row>
    <row r="82" spans="1:9" ht="15.75" customHeight="1" hidden="1">
      <c r="A82" s="55"/>
      <c r="B82" s="56"/>
      <c r="C82" s="43" t="s">
        <v>305</v>
      </c>
      <c r="D82" s="2" t="s">
        <v>308</v>
      </c>
      <c r="E82" s="112" t="s">
        <v>207</v>
      </c>
      <c r="F82" s="43" t="s">
        <v>207</v>
      </c>
      <c r="G82" s="111" t="s">
        <v>207</v>
      </c>
      <c r="H82" s="43" t="s">
        <v>308</v>
      </c>
      <c r="I82" s="25" t="s">
        <v>207</v>
      </c>
    </row>
    <row r="83" spans="1:9" ht="15.75" customHeight="1" hidden="1">
      <c r="A83" s="98"/>
      <c r="B83" s="61"/>
      <c r="C83" s="64" t="s">
        <v>298</v>
      </c>
      <c r="D83" s="112" t="s">
        <v>292</v>
      </c>
      <c r="E83" s="112" t="s">
        <v>207</v>
      </c>
      <c r="F83" s="43" t="s">
        <v>207</v>
      </c>
      <c r="G83" s="111" t="s">
        <v>207</v>
      </c>
      <c r="H83" s="43" t="s">
        <v>292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406</v>
      </c>
      <c r="E84" s="112" t="s">
        <v>495</v>
      </c>
      <c r="F84" s="43" t="s">
        <v>207</v>
      </c>
      <c r="G84" s="43" t="s">
        <v>207</v>
      </c>
      <c r="H84" s="43" t="s">
        <v>495</v>
      </c>
      <c r="I84" s="126">
        <v>97562.25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294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294</v>
      </c>
      <c r="I86" s="126">
        <v>0</v>
      </c>
    </row>
    <row r="87" spans="1:9" ht="15.75" customHeight="1">
      <c r="A87" s="55"/>
      <c r="B87" s="56"/>
      <c r="C87" s="43" t="s">
        <v>443</v>
      </c>
      <c r="D87" s="2" t="s">
        <v>207</v>
      </c>
      <c r="E87" s="112" t="s">
        <v>473</v>
      </c>
      <c r="F87" s="43" t="s">
        <v>207</v>
      </c>
      <c r="G87" s="111" t="s">
        <v>207</v>
      </c>
      <c r="H87" s="43" t="s">
        <v>473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407</v>
      </c>
      <c r="E88" s="112" t="s">
        <v>398</v>
      </c>
      <c r="F88" s="43" t="s">
        <v>207</v>
      </c>
      <c r="G88" s="43" t="s">
        <v>207</v>
      </c>
      <c r="H88" s="111" t="s">
        <v>398</v>
      </c>
      <c r="I88" s="126">
        <v>8.78</v>
      </c>
    </row>
    <row r="89" spans="1:9" ht="15.75" customHeight="1">
      <c r="A89" s="55"/>
      <c r="B89" s="56"/>
      <c r="C89" s="43" t="s">
        <v>290</v>
      </c>
      <c r="D89" s="112" t="s">
        <v>408</v>
      </c>
      <c r="E89" s="112"/>
      <c r="F89" s="43" t="s">
        <v>207</v>
      </c>
      <c r="G89" s="43" t="s">
        <v>207</v>
      </c>
      <c r="H89" s="111"/>
      <c r="I89" s="126">
        <f>D89-E89</f>
        <v>23400</v>
      </c>
    </row>
    <row r="90" spans="1:9" ht="15.75" customHeight="1">
      <c r="A90" s="55"/>
      <c r="B90" s="56"/>
      <c r="C90" s="43" t="s">
        <v>267</v>
      </c>
      <c r="D90" s="112" t="s">
        <v>501</v>
      </c>
      <c r="E90" s="112" t="s">
        <v>494</v>
      </c>
      <c r="F90" s="43" t="s">
        <v>207</v>
      </c>
      <c r="G90" s="43" t="s">
        <v>207</v>
      </c>
      <c r="H90" s="111" t="s">
        <v>494</v>
      </c>
      <c r="I90" s="126">
        <f>D90-E90</f>
        <v>130282.26999999999</v>
      </c>
    </row>
    <row r="91" spans="1:9" ht="15.75" customHeight="1">
      <c r="A91" s="55"/>
      <c r="B91" s="56"/>
      <c r="C91" s="43" t="s">
        <v>459</v>
      </c>
      <c r="D91" s="2" t="s">
        <v>207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25" t="s">
        <v>207</v>
      </c>
    </row>
    <row r="92" spans="1:9" ht="15.75" customHeight="1">
      <c r="A92" s="55"/>
      <c r="B92" s="56"/>
      <c r="C92" s="43" t="s">
        <v>172</v>
      </c>
      <c r="D92" s="2"/>
      <c r="E92" s="112" t="s">
        <v>186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 t="s">
        <v>468</v>
      </c>
      <c r="D93" s="112" t="s">
        <v>207</v>
      </c>
      <c r="E93" s="112" t="s">
        <v>207</v>
      </c>
      <c r="F93" s="43" t="s">
        <v>207</v>
      </c>
      <c r="G93" s="111" t="s">
        <v>469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452</v>
      </c>
      <c r="E112" s="2" t="s">
        <v>528</v>
      </c>
      <c r="F112" s="43"/>
      <c r="G112" s="43" t="s">
        <v>470</v>
      </c>
      <c r="H112" s="115">
        <f>E112+G112</f>
        <v>-2548532.44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452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536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537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-831907.8</v>
      </c>
      <c r="F127" s="68" t="s">
        <v>207</v>
      </c>
      <c r="G127" s="67" t="s">
        <v>470</v>
      </c>
      <c r="H127" s="132">
        <f>E127+G127</f>
        <v>-2548532.44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-831907.8</v>
      </c>
      <c r="F128" s="74" t="s">
        <v>207</v>
      </c>
      <c r="G128" s="74" t="s">
        <v>54</v>
      </c>
      <c r="H128" s="131">
        <f>E128</f>
        <v>-831907.8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538</v>
      </c>
      <c r="F130" s="43" t="s">
        <v>54</v>
      </c>
      <c r="G130" s="2" t="s">
        <v>54</v>
      </c>
      <c r="H130" s="115" t="str">
        <f>E130</f>
        <v>-6624529,93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539</v>
      </c>
      <c r="F131" s="30" t="s">
        <v>207</v>
      </c>
      <c r="G131" s="52" t="s">
        <v>54</v>
      </c>
      <c r="H131" s="124" t="str">
        <f>E131</f>
        <v>5792622,13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504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2014-11-07T07:52:43Z</cp:lastPrinted>
  <dcterms:created xsi:type="dcterms:W3CDTF">1999-06-18T11:49:53Z</dcterms:created>
  <dcterms:modified xsi:type="dcterms:W3CDTF">2014-12-02T08:23:06Z</dcterms:modified>
  <cp:category/>
  <cp:version/>
  <cp:contentType/>
  <cp:contentStatus/>
</cp:coreProperties>
</file>