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<sst xmlns="http://schemas.openxmlformats.org/spreadsheetml/2006/main" count="1408" uniqueCount="493">
  <si>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</si>
  <si>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</si>
  <si>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</si>
  <si>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</si>
  <si>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</si>
  <si>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</si>
  <si>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</si>
  <si>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</si>
  <si>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</si>
  <si>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</si>
  <si>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</si>
  <si>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</si>
  <si>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</si>
  <si>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</si>
  <si>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</si>
  <si>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</si>
  <si>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</si>
  <si>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</si>
  <si>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</si>
  <si>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</si>
  <si>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</si>
  <si>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</si>
  <si>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</si>
  <si>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</si>
  <si>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</si>
  <si>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</si>
  <si>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</si>
  <si>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</si>
  <si>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</si>
  <si>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</si>
  <si>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</si>
  <si>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</si>
  <si>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</si>
  <si>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</si>
  <si>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</si>
  <si>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</si>
  <si>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</si>
  <si>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</si>
  <si>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</si>
  <si>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</si>
  <si>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</si>
  <si>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</si>
  <si>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</si>
  <si>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</si>
  <si>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</si>
  <si>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</si>
  <si>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</si>
  <si>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</si>
  <si>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</si>
  <si>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</si>
  <si>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</si>
  <si>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</si>
  <si>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</si>
  <si>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</si>
  <si>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</si>
  <si>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</si>
  <si>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</si>
  <si>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</si>
  <si>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</si>
  <si>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</si>
  <si>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</si>
  <si>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</si>
  <si>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</si>
  <si>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</si>
  <si>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</si>
  <si>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</si>
  <si>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</si>
  <si>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</si>
  <si>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</si>
  <si>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</si>
  <si>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</si>
  <si>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</si>
  <si>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</si>
  <si>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</si>
  <si>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</si>
  <si>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</si>
  <si>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</si>
  <si>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</si>
  <si>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</si>
  <si>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</si>
  <si>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</si>
  <si>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</si>
  <si>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</si>
  <si>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</si>
  <si>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</si>
  <si>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</si>
  <si>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</si>
  <si>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</si>
  <si>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</si>
  <si>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</si>
  <si>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</si>
  <si>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</si>
  <si>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</si>
  <si>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</si>
  <si>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</si>
  <si>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</si>
  <si>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</si>
  <si>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</si>
  <si>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</si>
  <si>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</si>
  <si>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</si>
  <si>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</si>
  <si>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</si>
  <si>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</si>
  <si>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</si>
  <si>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</si>
  <si>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</si>
  <si>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</si>
  <si>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</si>
  <si>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</si>
  <si>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</si>
  <si>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</si>
  <si>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</si>
  <si>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</si>
  <si>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</si>
  <si>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</si>
  <si>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</si>
  <si>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</si>
  <si>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</si>
  <si>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</si>
  <si>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</si>
  <si>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</si>
  <si>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</si>
  <si>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</si>
  <si>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</si>
  <si>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</si>
  <si>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</si>
  <si>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</si>
  <si>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</si>
  <si>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</si>
  <si>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</si>
  <si>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</si>
  <si>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</si>
  <si>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</si>
  <si>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</si>
  <si>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</si>
  <si>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</si>
  <si>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</si>
  <si>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</si>
  <si>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</si>
  <si>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</si>
  <si>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</si>
  <si>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</si>
  <si>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</si>
  <si>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</si>
  <si>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</si>
  <si>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</si>
  <si>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</si>
  <si>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</si>
  <si>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</si>
  <si>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</si>
  <si>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</si>
  <si>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</si>
  <si>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</si>
  <si>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</si>
  <si>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</si>
  <si>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</si>
  <si>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</si>
  <si>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</si>
  <si>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</si>
  <si>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</si>
  <si>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</si>
  <si>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</si>
  <si>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</si>
  <si>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</si>
  <si>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</si>
  <si>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</si>
  <si>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</si>
  <si>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</si>
  <si>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</si>
  <si>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</si>
  <si>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</si>
  <si>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</si>
  <si>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</si>
  <si>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</si>
  <si>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</si>
  <si>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</si>
  <si>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</si>
  <si>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</si>
  <si>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</si>
  <si>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</si>
  <si>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</si>
  <si>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</si>
  <si>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</si>
  <si>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</si>
  <si>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</si>
  <si>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</si>
  <si>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</si>
  <si>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</si>
  <si>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</si>
  <si>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</si>
  <si>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</si>
  <si>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</si>
  <si>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</si>
  <si>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</si>
  <si>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</si>
  <si>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</si>
  <si>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</si>
  <si>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</si>
  <si>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</si>
  <si>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</si>
  <si>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</si>
  <si>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</si>
  <si>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</si>
  <si>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</si>
  <si>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</si>
  <si>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</si>
  <si>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</si>
  <si>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</si>
  <si>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</si>
  <si>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</si>
  <si>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</si>
  <si>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</si>
  <si>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</si>
  <si>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</si>
  <si>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</si>
  <si>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</si>
  <si>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</si>
  <si>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</si>
  <si>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</si>
  <si>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</si>
  <si>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</si>
  <si>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</si>
  <si>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</si>
  <si>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</si>
  <si>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</si>
  <si>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</si>
  <si>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</si>
  <si>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</si>
  <si>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</si>
  <si>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</si>
  <si>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</si>
  <si>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</si>
  <si>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</si>
  <si>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</si>
  <si>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</si>
  <si>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</si>
  <si>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</si>
  <si>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</si>
  <si>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</si>
  <si>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</si>
  <si>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</si>
  <si>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</si>
  <si>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</si>
  <si>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</si>
  <si>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</si>
  <si>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</si>
  <si>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</si>
  <si>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</si>
  <si>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</si>
  <si>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</si>
  <si>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</si>
  <si>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</si>
  <si>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</si>
  <si>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</si>
  <si>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</si>
  <si>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</si>
  <si>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</si>
  <si>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</si>
  <si>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</si>
  <si>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</si>
  <si>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</si>
  <si>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</si>
  <si>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</si>
  <si>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</si>
  <si>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</si>
  <si>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</si>
  <si>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</si>
  <si>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</si>
  <si>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</si>
  <si>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</si>
  <si>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</si>
  <si>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</si>
  <si>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</si>
  <si>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</si>
  <si>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</si>
  <si>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</si>
  <si>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</si>
  <si>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</si>
  <si>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</si>
  <si>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</si>
  <si>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</si>
  <si>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</si>
  <si>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</si>
  <si>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</si>
  <si>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</si>
  <si>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</si>
  <si>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</si>
  <si>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</si>
  <si>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</si>
  <si>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</si>
  <si>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</si>
  <si>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</si>
  <si>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</si>
  <si>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</si>
  <si>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</si>
  <si>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</si>
  <si>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</si>
  <si>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</si>
  <si>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</si>
  <si>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</si>
  <si>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</si>
  <si>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</si>
  <si>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</si>
  <si>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</si>
  <si>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</si>
  <si>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</si>
  <si>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</si>
  <si>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</si>
  <si>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</si>
  <si>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</si>
  <si>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</si>
  <si>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</si>
  <si>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</si>
  <si>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</si>
  <si>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</si>
  <si>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</si>
  <si>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</si>
  <si>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</si>
  <si>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</si>
  <si>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</si>
  <si>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</si>
  <si>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</si>
  <si>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</si>
  <si>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</si>
  <si>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</si>
  <si>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</si>
  <si>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</si>
  <si>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</si>
  <si>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</si>
  <si>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</si>
  <si>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</si>
  <si>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381900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</si>
  <si>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</si>
  <si>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</si>
  <si>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</si>
  <si>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</si>
  <si>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</si>
  <si>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</si>
  <si>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</si>
  <si>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178300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</si>
  <si>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</si>
  <si>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</si>
  <si>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</si>
  <si>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</si>
  <si>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</si>
  <si>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</si>
  <si>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</si>
  <si>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</si>
  <si>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</si>
  <si>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</si>
  <si>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</si>
  <si>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</si>
  <si>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144200</t>
  </si>
  <si>
    <t>0503 7954103 244 340</t>
  </si>
  <si>
    <t>2638300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</si>
  <si>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</si>
  <si>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</si>
  <si>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</si>
  <si>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</si>
  <si>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</si>
  <si>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</si>
  <si>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</si>
  <si>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</si>
  <si>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</si>
  <si>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</si>
  <si>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</si>
  <si>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</si>
  <si>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</si>
  <si>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</si>
  <si>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</si>
  <si>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</si>
  <si>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</si>
  <si>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</si>
  <si>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</si>
  <si>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</si>
  <si>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</si>
  <si>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</si>
  <si>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</si>
  <si>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</si>
  <si>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</si>
  <si>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</si>
  <si>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</si>
  <si>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2488428</t>
  </si>
  <si>
    <t>229628</t>
  </si>
  <si>
    <t>182 101 0202001 1000 110</t>
  </si>
  <si>
    <t>182 109 04053 10 2000 110</t>
  </si>
  <si>
    <t>902 114 0601310 0000 430</t>
  </si>
  <si>
    <t>139300</t>
  </si>
  <si>
    <t>402800</t>
  </si>
  <si>
    <t>120700</t>
  </si>
  <si>
    <t>19100</t>
  </si>
  <si>
    <t>0102 0020300 122 213</t>
  </si>
  <si>
    <t>5800</t>
  </si>
  <si>
    <t>1058300</t>
  </si>
  <si>
    <t>317400</t>
  </si>
  <si>
    <t>62500</t>
  </si>
  <si>
    <t>0104 0020400 122 213</t>
  </si>
  <si>
    <t>18900</t>
  </si>
  <si>
    <t>0314 7954600 244 340</t>
  </si>
  <si>
    <t>15000</t>
  </si>
  <si>
    <t>902 114 0602510 0000 430</t>
  </si>
  <si>
    <t>263200</t>
  </si>
  <si>
    <t>Безвозмездные перечисления негосуд.и муницип.организациям</t>
  </si>
  <si>
    <t>0502 5210102 810 242</t>
  </si>
  <si>
    <t>24,69</t>
  </si>
  <si>
    <t>2773</t>
  </si>
  <si>
    <t>-48695,40</t>
  </si>
  <si>
    <t>-0,29</t>
  </si>
  <si>
    <t>182 106 06023 10 4000 110</t>
  </si>
  <si>
    <t>1,28</t>
  </si>
  <si>
    <t>366,28</t>
  </si>
  <si>
    <t>31255,29</t>
  </si>
  <si>
    <t>300</t>
  </si>
  <si>
    <t>400</t>
  </si>
  <si>
    <t>0113 0920300 851 290</t>
  </si>
  <si>
    <t>0113 0920300 852 290</t>
  </si>
  <si>
    <t>70120,52</t>
  </si>
  <si>
    <t>45914</t>
  </si>
  <si>
    <t>1001 7954400 321 263</t>
  </si>
  <si>
    <t>0107 0200800 880 290</t>
  </si>
  <si>
    <t>0107 0200900 880 290</t>
  </si>
  <si>
    <t>31800</t>
  </si>
  <si>
    <t>69800</t>
  </si>
  <si>
    <t>134000</t>
  </si>
  <si>
    <t>0310 7954500 244 340</t>
  </si>
  <si>
    <t>1006 7954400 244 000</t>
  </si>
  <si>
    <t>1006 7954400 244 340</t>
  </si>
  <si>
    <t>441,13</t>
  </si>
  <si>
    <t>73320</t>
  </si>
  <si>
    <t>0503 7954103 830 290</t>
  </si>
  <si>
    <t>10000</t>
  </si>
  <si>
    <t>182 101 020300 11 000 110</t>
  </si>
  <si>
    <t>182 105 010110 12 000 110</t>
  </si>
  <si>
    <t>63,48</t>
  </si>
  <si>
    <t>-614,58</t>
  </si>
  <si>
    <t>130,97</t>
  </si>
  <si>
    <t>183424,05</t>
  </si>
  <si>
    <t>4098,30</t>
  </si>
  <si>
    <t>182 106 06023 10 3000 110</t>
  </si>
  <si>
    <t>-13,07</t>
  </si>
  <si>
    <t>4610,23</t>
  </si>
  <si>
    <t>7630</t>
  </si>
  <si>
    <t>31100</t>
  </si>
  <si>
    <t>-6634700</t>
  </si>
  <si>
    <t>6864328</t>
  </si>
  <si>
    <t>0104 0020400 122 210</t>
  </si>
  <si>
    <t>0203 0013600 121 210</t>
  </si>
  <si>
    <t>на 1 июня 2012 г</t>
  </si>
  <si>
    <t>01.06.2012</t>
  </si>
  <si>
    <t>"4"   июня  2012  г.</t>
  </si>
  <si>
    <t>153063,20</t>
  </si>
  <si>
    <t>43204,77</t>
  </si>
  <si>
    <t>383281,96</t>
  </si>
  <si>
    <t>106087,02</t>
  </si>
  <si>
    <t>3472,39</t>
  </si>
  <si>
    <t>14433,50</t>
  </si>
  <si>
    <t>31408,58</t>
  </si>
  <si>
    <t>8588,20</t>
  </si>
  <si>
    <t>4497,36</t>
  </si>
  <si>
    <t>51567,65</t>
  </si>
  <si>
    <t>6600</t>
  </si>
  <si>
    <t>35676,48</t>
  </si>
  <si>
    <t>9631,89</t>
  </si>
  <si>
    <t>19875</t>
  </si>
  <si>
    <t>42129,01</t>
  </si>
  <si>
    <t>11701,15</t>
  </si>
  <si>
    <t>34502,34</t>
  </si>
  <si>
    <t>1086728</t>
  </si>
  <si>
    <t>6000</t>
  </si>
  <si>
    <t>228800</t>
  </si>
  <si>
    <t>0503 5210600 540 251</t>
  </si>
  <si>
    <t>21100</t>
  </si>
  <si>
    <t>0503 7954103 244 222</t>
  </si>
  <si>
    <t>62400</t>
  </si>
  <si>
    <t>447200</t>
  </si>
  <si>
    <t>814700</t>
  </si>
  <si>
    <t>175595,50</t>
  </si>
  <si>
    <t>354,90</t>
  </si>
  <si>
    <t>2282,69</t>
  </si>
  <si>
    <t>182 105 010500 11000 110</t>
  </si>
  <si>
    <t>2853,90</t>
  </si>
  <si>
    <t>182 105 010500 12000 110</t>
  </si>
  <si>
    <t>5,33</t>
  </si>
  <si>
    <t>-71,38</t>
  </si>
  <si>
    <t>13056,74</t>
  </si>
  <si>
    <t>77,54</t>
  </si>
  <si>
    <t>6495,02</t>
  </si>
  <si>
    <t>35978,18</t>
  </si>
  <si>
    <t>26665,61</t>
  </si>
  <si>
    <t>-26665,61</t>
  </si>
  <si>
    <t>-2348232,42</t>
  </si>
  <si>
    <t>2374898,03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</si>
</sst>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="120" zoomScaleSheetLayoutView="120" zoomScalePageLayoutView="0" workbookViewId="0" topLeftCell="B1">
      <selection activeCell="K33" sqref="K33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D12+D56+D59+D67+D70+D94+D102+D68+D104+D106</f>
        <v>6864328</v>
      </c>
      <c r="E10" s="110">
        <f>E12+E56+E59+E67+E70+E94+E102+E68+E104+E106</f>
        <v>6864328</v>
      </c>
      <c r="F10" s="110">
        <f>F12+F56+F59+F67+F70+F94+F102+F68+F104+F106</f>
        <v>2277499.7600000002</v>
      </c>
      <c r="G10" s="141" t="s">
        <v>221</v>
      </c>
      <c r="H10" s="141" t="s">
        <v>221</v>
      </c>
      <c r="I10" s="116">
        <f>F10</f>
        <v>2277499.7600000002</v>
      </c>
      <c r="J10" s="122">
        <f>D10-F10</f>
        <v>4586828.24</v>
      </c>
      <c r="K10" s="122">
        <f>E10-F10</f>
        <v>4586828.24</v>
      </c>
    </row>
    <row r="11" spans="1:11" ht="15" customHeight="1" thickBot="1">
      <c r="A11" s="98" t="s">
        <v>8</v>
      </c>
      <c r="B11" s="61"/>
      <c r="C11" s="64"/>
      <c r="D11" s="2" t="s">
        <v>221</v>
      </c>
      <c r="E11" s="2" t="s">
        <v>221</v>
      </c>
      <c r="F11" s="2" t="s">
        <v>221</v>
      </c>
      <c r="G11" s="43" t="s">
        <v>221</v>
      </c>
      <c r="H11" s="43" t="s">
        <v>221</v>
      </c>
      <c r="I11" s="43" t="s">
        <v>221</v>
      </c>
      <c r="J11" s="121" t="s">
        <v>221</v>
      </c>
      <c r="K11" s="123"/>
    </row>
    <row r="12" spans="1:11" ht="26.25" customHeight="1" thickBot="1">
      <c r="A12" s="136" t="s">
        <v>215</v>
      </c>
      <c r="B12" s="61" t="s">
        <v>79</v>
      </c>
      <c r="C12" s="112" t="s">
        <v>156</v>
      </c>
      <c r="D12" s="110">
        <f>D13+D20+D43+D45+D47+D51</f>
        <v>2792900</v>
      </c>
      <c r="E12" s="110">
        <f>E13+E20+E43+E45+E47+E49+E51</f>
        <v>2792900</v>
      </c>
      <c r="F12" s="110">
        <f>F13+F20+F43+F45+F47+F49+F51</f>
        <v>816256.38</v>
      </c>
      <c r="G12" s="43" t="s">
        <v>221</v>
      </c>
      <c r="H12" s="43" t="s">
        <v>221</v>
      </c>
      <c r="I12" s="116">
        <f aca="true" t="shared" si="0" ref="I12:I29">F12</f>
        <v>816256.38</v>
      </c>
      <c r="J12" s="121">
        <f aca="true" t="shared" si="1" ref="J12:J35">D12-F12</f>
        <v>1976643.62</v>
      </c>
      <c r="K12" s="124">
        <f aca="true" t="shared" si="2" ref="K12:K27">E12-F12</f>
        <v>1976643.62</v>
      </c>
    </row>
    <row r="13" spans="1:11" ht="26.25" customHeight="1" thickBot="1">
      <c r="A13" s="136" t="s">
        <v>214</v>
      </c>
      <c r="B13" s="61"/>
      <c r="C13" s="112" t="s">
        <v>213</v>
      </c>
      <c r="D13" s="110">
        <f>D14+D17</f>
        <v>548400</v>
      </c>
      <c r="E13" s="110">
        <f>E14+E17</f>
        <v>548400</v>
      </c>
      <c r="F13" s="110">
        <f>F14+F17</f>
        <v>196567.97</v>
      </c>
      <c r="G13" s="43" t="s">
        <v>221</v>
      </c>
      <c r="H13" s="43" t="s">
        <v>221</v>
      </c>
      <c r="I13" s="116">
        <f t="shared" si="0"/>
        <v>196567.97</v>
      </c>
      <c r="J13" s="121">
        <f t="shared" si="1"/>
        <v>351832.03</v>
      </c>
      <c r="K13" s="124">
        <f t="shared" si="2"/>
        <v>351832.03</v>
      </c>
    </row>
    <row r="14" spans="1:11" ht="24.75" customHeight="1" thickBot="1">
      <c r="A14" s="55" t="s">
        <v>216</v>
      </c>
      <c r="B14" s="61" t="s">
        <v>157</v>
      </c>
      <c r="C14" s="2" t="s">
        <v>264</v>
      </c>
      <c r="D14" s="109">
        <f>D15+D16</f>
        <v>523500</v>
      </c>
      <c r="E14" s="109">
        <f>E15+E16</f>
        <v>523500</v>
      </c>
      <c r="F14" s="109">
        <f>F15+F16</f>
        <v>196267.97</v>
      </c>
      <c r="G14" s="43" t="s">
        <v>221</v>
      </c>
      <c r="H14" s="43" t="s">
        <v>221</v>
      </c>
      <c r="I14" s="115">
        <f t="shared" si="0"/>
        <v>196267.97</v>
      </c>
      <c r="J14" s="121">
        <f t="shared" si="1"/>
        <v>327232.03</v>
      </c>
      <c r="K14" s="124">
        <f t="shared" si="2"/>
        <v>327232.03</v>
      </c>
    </row>
    <row r="15" spans="1:11" ht="15" customHeight="1" thickBot="1">
      <c r="A15" s="55" t="s">
        <v>159</v>
      </c>
      <c r="B15" s="56" t="s">
        <v>158</v>
      </c>
      <c r="C15" s="2" t="s">
        <v>265</v>
      </c>
      <c r="D15" s="2" t="s">
        <v>389</v>
      </c>
      <c r="E15" s="2" t="s">
        <v>389</v>
      </c>
      <c r="F15" s="2" t="s">
        <v>451</v>
      </c>
      <c r="G15" s="43" t="s">
        <v>221</v>
      </c>
      <c r="H15" s="43" t="s">
        <v>221</v>
      </c>
      <c r="I15" s="115" t="str">
        <f t="shared" si="0"/>
        <v>153063,20</v>
      </c>
      <c r="J15" s="121">
        <f t="shared" si="1"/>
        <v>249736.8</v>
      </c>
      <c r="K15" s="124">
        <f t="shared" si="2"/>
        <v>249736.8</v>
      </c>
    </row>
    <row r="16" spans="1:11" ht="23.25" customHeight="1" thickBot="1">
      <c r="A16" s="55" t="s">
        <v>199</v>
      </c>
      <c r="B16" s="56" t="s">
        <v>162</v>
      </c>
      <c r="C16" s="2" t="s">
        <v>266</v>
      </c>
      <c r="D16" s="2" t="s">
        <v>390</v>
      </c>
      <c r="E16" s="2" t="s">
        <v>390</v>
      </c>
      <c r="F16" s="2" t="s">
        <v>452</v>
      </c>
      <c r="G16" s="43" t="s">
        <v>221</v>
      </c>
      <c r="H16" s="43" t="s">
        <v>221</v>
      </c>
      <c r="I16" s="115" t="str">
        <f t="shared" si="0"/>
        <v>43204,77</v>
      </c>
      <c r="J16" s="121">
        <f t="shared" si="1"/>
        <v>77495.23000000001</v>
      </c>
      <c r="K16" s="124">
        <f t="shared" si="2"/>
        <v>77495.23000000001</v>
      </c>
    </row>
    <row r="17" spans="1:11" ht="24.75" customHeight="1" thickBot="1">
      <c r="A17" s="55" t="s">
        <v>216</v>
      </c>
      <c r="B17" s="61" t="s">
        <v>157</v>
      </c>
      <c r="C17" s="2" t="s">
        <v>267</v>
      </c>
      <c r="D17" s="109">
        <f>D18+D19</f>
        <v>24900</v>
      </c>
      <c r="E17" s="109">
        <f>E18+E19</f>
        <v>24900</v>
      </c>
      <c r="F17" s="109">
        <v>300</v>
      </c>
      <c r="G17" s="43" t="s">
        <v>221</v>
      </c>
      <c r="H17" s="43" t="s">
        <v>221</v>
      </c>
      <c r="I17" s="115">
        <f>F17</f>
        <v>300</v>
      </c>
      <c r="J17" s="121">
        <f>D17-F17</f>
        <v>24600</v>
      </c>
      <c r="K17" s="124">
        <f>E17-F17</f>
        <v>24600</v>
      </c>
    </row>
    <row r="18" spans="1:11" ht="15" customHeight="1" thickBot="1">
      <c r="A18" s="55" t="s">
        <v>161</v>
      </c>
      <c r="B18" s="56" t="s">
        <v>160</v>
      </c>
      <c r="C18" s="2" t="s">
        <v>268</v>
      </c>
      <c r="D18" s="2" t="s">
        <v>391</v>
      </c>
      <c r="E18" s="2" t="s">
        <v>391</v>
      </c>
      <c r="F18" s="2" t="s">
        <v>413</v>
      </c>
      <c r="G18" s="43" t="s">
        <v>221</v>
      </c>
      <c r="H18" s="43" t="s">
        <v>221</v>
      </c>
      <c r="I18" s="115" t="str">
        <f t="shared" si="0"/>
        <v>300</v>
      </c>
      <c r="J18" s="121">
        <f t="shared" si="1"/>
        <v>18800</v>
      </c>
      <c r="K18" s="124">
        <f t="shared" si="2"/>
        <v>18800</v>
      </c>
    </row>
    <row r="19" spans="1:11" ht="23.25" customHeight="1">
      <c r="A19" s="55" t="s">
        <v>199</v>
      </c>
      <c r="B19" s="56" t="s">
        <v>162</v>
      </c>
      <c r="C19" s="2" t="s">
        <v>392</v>
      </c>
      <c r="D19" s="2" t="s">
        <v>393</v>
      </c>
      <c r="E19" s="2" t="s">
        <v>393</v>
      </c>
      <c r="F19" s="2"/>
      <c r="G19" s="43" t="s">
        <v>221</v>
      </c>
      <c r="H19" s="43" t="s">
        <v>221</v>
      </c>
      <c r="I19" s="115">
        <f>F19</f>
        <v>0</v>
      </c>
      <c r="J19" s="121">
        <f>D19-F19</f>
        <v>5800</v>
      </c>
      <c r="K19" s="124">
        <f>E19-F19</f>
        <v>5800</v>
      </c>
    </row>
    <row r="20" spans="1:11" s="156" customFormat="1" ht="15" customHeight="1" thickBot="1">
      <c r="A20" s="152" t="s">
        <v>212</v>
      </c>
      <c r="B20" s="153"/>
      <c r="C20" s="154" t="s">
        <v>211</v>
      </c>
      <c r="D20" s="160">
        <f>D21+D24+D27+D30+D35+D38+D40</f>
        <v>1816600</v>
      </c>
      <c r="E20" s="159">
        <v>1816600</v>
      </c>
      <c r="F20" s="159">
        <f>F21+F24+F27+F35+F36+F38+F40+F30</f>
        <v>607647.28</v>
      </c>
      <c r="G20" s="155" t="s">
        <v>221</v>
      </c>
      <c r="H20" s="155" t="s">
        <v>221</v>
      </c>
      <c r="I20" s="159">
        <f>F20</f>
        <v>607647.28</v>
      </c>
      <c r="J20" s="159">
        <f>D20-F20</f>
        <v>1208952.72</v>
      </c>
      <c r="K20" s="159">
        <f>E20-F20</f>
        <v>1208952.72</v>
      </c>
    </row>
    <row r="21" spans="1:11" ht="24.75" customHeight="1" thickBot="1">
      <c r="A21" s="55" t="s">
        <v>216</v>
      </c>
      <c r="B21" s="56" t="s">
        <v>157</v>
      </c>
      <c r="C21" s="2" t="s">
        <v>269</v>
      </c>
      <c r="D21" s="109">
        <f>D22+D23</f>
        <v>1375700</v>
      </c>
      <c r="E21" s="109">
        <f>E22+E23</f>
        <v>1375700</v>
      </c>
      <c r="F21" s="109">
        <f>F22+F23</f>
        <v>489368.98000000004</v>
      </c>
      <c r="G21" s="43" t="s">
        <v>221</v>
      </c>
      <c r="H21" s="43" t="s">
        <v>221</v>
      </c>
      <c r="I21" s="115">
        <f t="shared" si="0"/>
        <v>489368.98000000004</v>
      </c>
      <c r="J21" s="121">
        <f t="shared" si="1"/>
        <v>886331.02</v>
      </c>
      <c r="K21" s="124">
        <f t="shared" si="2"/>
        <v>886331.02</v>
      </c>
    </row>
    <row r="22" spans="1:11" ht="15" customHeight="1" thickBot="1">
      <c r="A22" s="55" t="s">
        <v>159</v>
      </c>
      <c r="B22" s="56" t="s">
        <v>158</v>
      </c>
      <c r="C22" s="2" t="s">
        <v>270</v>
      </c>
      <c r="D22" s="2" t="s">
        <v>394</v>
      </c>
      <c r="E22" s="2" t="s">
        <v>394</v>
      </c>
      <c r="F22" s="2" t="s">
        <v>453</v>
      </c>
      <c r="G22" s="111" t="s">
        <v>221</v>
      </c>
      <c r="H22" s="43" t="s">
        <v>221</v>
      </c>
      <c r="I22" s="115" t="str">
        <f t="shared" si="0"/>
        <v>383281,96</v>
      </c>
      <c r="J22" s="121">
        <f>D22-F22</f>
        <v>675018.04</v>
      </c>
      <c r="K22" s="124">
        <f>E22-F22</f>
        <v>675018.04</v>
      </c>
    </row>
    <row r="23" spans="1:11" ht="24.75" customHeight="1" thickBot="1">
      <c r="A23" s="55" t="s">
        <v>199</v>
      </c>
      <c r="B23" s="90">
        <v>213</v>
      </c>
      <c r="C23" s="2" t="s">
        <v>271</v>
      </c>
      <c r="D23" s="2" t="s">
        <v>395</v>
      </c>
      <c r="E23" s="2" t="s">
        <v>395</v>
      </c>
      <c r="F23" s="2" t="s">
        <v>454</v>
      </c>
      <c r="G23" s="43" t="s">
        <v>221</v>
      </c>
      <c r="H23" s="43" t="s">
        <v>221</v>
      </c>
      <c r="I23" s="115" t="str">
        <f t="shared" si="0"/>
        <v>106087,02</v>
      </c>
      <c r="J23" s="121">
        <f>D23-F23</f>
        <v>211312.97999999998</v>
      </c>
      <c r="K23" s="124">
        <f>E23-F23</f>
        <v>211312.97999999998</v>
      </c>
    </row>
    <row r="24" spans="1:11" ht="24" customHeight="1" thickBot="1">
      <c r="A24" s="55" t="s">
        <v>272</v>
      </c>
      <c r="B24" s="90">
        <v>212</v>
      </c>
      <c r="C24" s="2" t="s">
        <v>446</v>
      </c>
      <c r="D24" s="109">
        <f>D25+D26</f>
        <v>81400</v>
      </c>
      <c r="E24" s="109">
        <f>D24</f>
        <v>81400</v>
      </c>
      <c r="F24" s="2" t="s">
        <v>414</v>
      </c>
      <c r="G24" s="43" t="s">
        <v>221</v>
      </c>
      <c r="H24" s="43" t="s">
        <v>221</v>
      </c>
      <c r="I24" s="115" t="str">
        <f t="shared" si="0"/>
        <v>400</v>
      </c>
      <c r="J24" s="121">
        <f>D24-F24</f>
        <v>81000</v>
      </c>
      <c r="K24" s="124">
        <f>E24-F24</f>
        <v>81000</v>
      </c>
    </row>
    <row r="25" spans="1:11" ht="15" customHeight="1" thickBot="1">
      <c r="A25" s="55" t="s">
        <v>161</v>
      </c>
      <c r="B25" s="90">
        <v>212</v>
      </c>
      <c r="C25" s="2" t="s">
        <v>273</v>
      </c>
      <c r="D25" s="2" t="s">
        <v>396</v>
      </c>
      <c r="E25" s="2" t="s">
        <v>396</v>
      </c>
      <c r="F25" s="2" t="s">
        <v>414</v>
      </c>
      <c r="G25" s="43" t="s">
        <v>221</v>
      </c>
      <c r="H25" s="43" t="s">
        <v>221</v>
      </c>
      <c r="I25" s="115" t="str">
        <f>F25</f>
        <v>400</v>
      </c>
      <c r="J25" s="121">
        <f>D25-F25</f>
        <v>62100</v>
      </c>
      <c r="K25" s="124">
        <f>E25-F25</f>
        <v>62100</v>
      </c>
    </row>
    <row r="26" spans="1:11" ht="15" customHeight="1" thickBot="1">
      <c r="A26" s="55" t="s">
        <v>161</v>
      </c>
      <c r="B26" s="90">
        <v>212</v>
      </c>
      <c r="C26" s="2" t="s">
        <v>397</v>
      </c>
      <c r="D26" s="2" t="s">
        <v>398</v>
      </c>
      <c r="E26" s="2" t="s">
        <v>398</v>
      </c>
      <c r="F26" s="2" t="s">
        <v>194</v>
      </c>
      <c r="G26" s="43" t="s">
        <v>221</v>
      </c>
      <c r="H26" s="43" t="s">
        <v>221</v>
      </c>
      <c r="I26" s="115" t="str">
        <f>F26</f>
        <v>0</v>
      </c>
      <c r="J26" s="121">
        <f>D26-F26</f>
        <v>18900</v>
      </c>
      <c r="K26" s="124">
        <f>E26-F26</f>
        <v>18900</v>
      </c>
    </row>
    <row r="27" spans="1:11" ht="15" customHeight="1" thickBot="1">
      <c r="A27" s="136" t="s">
        <v>217</v>
      </c>
      <c r="B27" s="90">
        <v>220</v>
      </c>
      <c r="C27" s="112" t="s">
        <v>274</v>
      </c>
      <c r="D27" s="110">
        <f>D28+D29</f>
        <v>78000</v>
      </c>
      <c r="E27" s="110">
        <f>E28+E29</f>
        <v>78000</v>
      </c>
      <c r="F27" s="110">
        <f>F28+F29</f>
        <v>17905.89</v>
      </c>
      <c r="G27" s="43" t="s">
        <v>221</v>
      </c>
      <c r="H27" s="43" t="s">
        <v>221</v>
      </c>
      <c r="I27" s="115">
        <f t="shared" si="0"/>
        <v>17905.89</v>
      </c>
      <c r="J27" s="121">
        <f t="shared" si="1"/>
        <v>60094.11</v>
      </c>
      <c r="K27" s="124">
        <f t="shared" si="2"/>
        <v>60094.11</v>
      </c>
    </row>
    <row r="28" spans="1:11" ht="15" customHeight="1" thickBot="1">
      <c r="A28" s="55" t="s">
        <v>163</v>
      </c>
      <c r="B28" s="90">
        <v>221</v>
      </c>
      <c r="C28" s="2" t="s">
        <v>275</v>
      </c>
      <c r="D28" s="2" t="s">
        <v>276</v>
      </c>
      <c r="E28" s="2" t="s">
        <v>276</v>
      </c>
      <c r="F28" s="2" t="s">
        <v>455</v>
      </c>
      <c r="G28" s="43" t="s">
        <v>221</v>
      </c>
      <c r="H28" s="43" t="s">
        <v>221</v>
      </c>
      <c r="I28" s="115" t="str">
        <f t="shared" si="0"/>
        <v>3472,39</v>
      </c>
      <c r="J28" s="121">
        <f t="shared" si="1"/>
        <v>44527.61</v>
      </c>
      <c r="K28" s="124">
        <f>E28-F28</f>
        <v>44527.61</v>
      </c>
    </row>
    <row r="29" spans="1:11" ht="15" customHeight="1" thickBot="1">
      <c r="A29" s="55" t="s">
        <v>200</v>
      </c>
      <c r="B29" s="90">
        <v>226</v>
      </c>
      <c r="C29" s="2" t="s">
        <v>277</v>
      </c>
      <c r="D29" s="2" t="s">
        <v>278</v>
      </c>
      <c r="E29" s="2" t="s">
        <v>278</v>
      </c>
      <c r="F29" s="2" t="s">
        <v>456</v>
      </c>
      <c r="G29" s="43" t="s">
        <v>221</v>
      </c>
      <c r="H29" s="43" t="s">
        <v>221</v>
      </c>
      <c r="I29" s="115" t="str">
        <f t="shared" si="0"/>
        <v>14433,50</v>
      </c>
      <c r="J29" s="121">
        <f>D29-F29</f>
        <v>15566.5</v>
      </c>
      <c r="K29" s="124">
        <f>E29-F29</f>
        <v>15566.5</v>
      </c>
    </row>
    <row r="30" spans="1:11" ht="15" customHeight="1" thickBot="1">
      <c r="A30" s="136" t="s">
        <v>217</v>
      </c>
      <c r="B30" s="90">
        <v>220</v>
      </c>
      <c r="C30" s="112" t="s">
        <v>279</v>
      </c>
      <c r="D30" s="110">
        <f>D31+D32+D33+D34</f>
        <v>162300</v>
      </c>
      <c r="E30" s="110">
        <v>162300</v>
      </c>
      <c r="F30" s="110">
        <f>F31+F32+F33+F34</f>
        <v>44494.14</v>
      </c>
      <c r="G30" s="43" t="s">
        <v>221</v>
      </c>
      <c r="H30" s="43" t="s">
        <v>221</v>
      </c>
      <c r="I30" s="115">
        <f aca="true" t="shared" si="3" ref="I30:I35">F30</f>
        <v>44494.14</v>
      </c>
      <c r="J30" s="121">
        <f>D30-F30</f>
        <v>117805.86</v>
      </c>
      <c r="K30" s="124">
        <f>E30-F30</f>
        <v>117805.86</v>
      </c>
    </row>
    <row r="31" spans="1:11" ht="15" customHeight="1" thickBot="1">
      <c r="A31" s="55" t="s">
        <v>164</v>
      </c>
      <c r="B31" s="90">
        <v>222</v>
      </c>
      <c r="C31" s="2" t="s">
        <v>280</v>
      </c>
      <c r="D31" s="2" t="s">
        <v>281</v>
      </c>
      <c r="E31" s="2" t="s">
        <v>281</v>
      </c>
      <c r="F31" s="2" t="s">
        <v>194</v>
      </c>
      <c r="G31" s="43" t="s">
        <v>221</v>
      </c>
      <c r="H31" s="43" t="s">
        <v>221</v>
      </c>
      <c r="I31" s="115" t="str">
        <f t="shared" si="3"/>
        <v>0</v>
      </c>
      <c r="J31" s="121">
        <f t="shared" si="1"/>
        <v>2500</v>
      </c>
      <c r="K31" s="124">
        <f>E31-F31</f>
        <v>2500</v>
      </c>
    </row>
    <row r="32" spans="1:11" ht="15" customHeight="1" thickBot="1">
      <c r="A32" s="55" t="s">
        <v>165</v>
      </c>
      <c r="B32" s="90">
        <v>223</v>
      </c>
      <c r="C32" s="2" t="s">
        <v>282</v>
      </c>
      <c r="D32" s="2" t="s">
        <v>283</v>
      </c>
      <c r="E32" s="2" t="s">
        <v>283</v>
      </c>
      <c r="F32" s="2" t="s">
        <v>457</v>
      </c>
      <c r="G32" s="43" t="s">
        <v>221</v>
      </c>
      <c r="H32" s="43" t="s">
        <v>221</v>
      </c>
      <c r="I32" s="115" t="str">
        <f t="shared" si="3"/>
        <v>31408,58</v>
      </c>
      <c r="J32" s="121">
        <f t="shared" si="1"/>
        <v>26591.42</v>
      </c>
      <c r="K32" s="124">
        <f>E32-F32</f>
        <v>26591.42</v>
      </c>
    </row>
    <row r="33" spans="1:11" ht="15" customHeight="1" thickBot="1">
      <c r="A33" s="55" t="s">
        <v>166</v>
      </c>
      <c r="B33" s="90">
        <v>225</v>
      </c>
      <c r="C33" s="2" t="s">
        <v>284</v>
      </c>
      <c r="D33" s="2" t="s">
        <v>285</v>
      </c>
      <c r="E33" s="2" t="s">
        <v>285</v>
      </c>
      <c r="F33" s="2" t="s">
        <v>458</v>
      </c>
      <c r="G33" s="43" t="s">
        <v>221</v>
      </c>
      <c r="H33" s="43" t="s">
        <v>221</v>
      </c>
      <c r="I33" s="43" t="str">
        <f t="shared" si="3"/>
        <v>8588,20</v>
      </c>
      <c r="J33" s="121">
        <f t="shared" si="1"/>
        <v>38411.8</v>
      </c>
      <c r="K33" s="124">
        <f>E33-F33</f>
        <v>38411.8</v>
      </c>
    </row>
    <row r="34" spans="1:11" ht="15" customHeight="1" thickBot="1">
      <c r="A34" s="55" t="s">
        <v>200</v>
      </c>
      <c r="B34" s="90">
        <v>226</v>
      </c>
      <c r="C34" s="2" t="s">
        <v>286</v>
      </c>
      <c r="D34" s="2" t="s">
        <v>287</v>
      </c>
      <c r="E34" s="2" t="s">
        <v>287</v>
      </c>
      <c r="F34" s="2" t="s">
        <v>459</v>
      </c>
      <c r="G34" s="43" t="s">
        <v>221</v>
      </c>
      <c r="H34" s="43" t="s">
        <v>221</v>
      </c>
      <c r="I34" s="115" t="str">
        <f t="shared" si="3"/>
        <v>4497,36</v>
      </c>
      <c r="J34" s="121">
        <f t="shared" si="1"/>
        <v>50302.64</v>
      </c>
      <c r="K34" s="124">
        <f>E34-F34</f>
        <v>50302.64</v>
      </c>
    </row>
    <row r="35" spans="1:11" ht="15" customHeight="1" thickBot="1">
      <c r="A35" s="55" t="s">
        <v>168</v>
      </c>
      <c r="B35" s="90">
        <v>310</v>
      </c>
      <c r="C35" s="2" t="s">
        <v>288</v>
      </c>
      <c r="D35" s="114" t="s">
        <v>289</v>
      </c>
      <c r="E35" s="114" t="s">
        <v>289</v>
      </c>
      <c r="F35" s="2" t="s">
        <v>460</v>
      </c>
      <c r="G35" s="43" t="s">
        <v>221</v>
      </c>
      <c r="H35" s="43" t="s">
        <v>221</v>
      </c>
      <c r="I35" s="115" t="str">
        <f t="shared" si="3"/>
        <v>51567,65</v>
      </c>
      <c r="J35" s="121">
        <f t="shared" si="1"/>
        <v>58432.35</v>
      </c>
      <c r="K35" s="124">
        <f>E35-F35</f>
        <v>58432.35</v>
      </c>
    </row>
    <row r="36" spans="1:11" ht="23.25" customHeight="1" thickBot="1">
      <c r="A36" s="136" t="s">
        <v>290</v>
      </c>
      <c r="B36" s="90">
        <v>0</v>
      </c>
      <c r="C36" s="2" t="s">
        <v>291</v>
      </c>
      <c r="D36" s="112"/>
      <c r="E36" s="112"/>
      <c r="F36" s="112"/>
      <c r="G36" s="43" t="s">
        <v>221</v>
      </c>
      <c r="H36" s="43" t="s">
        <v>221</v>
      </c>
      <c r="I36" s="115"/>
      <c r="J36" s="121">
        <f>D36-F36</f>
        <v>0</v>
      </c>
      <c r="K36" s="124">
        <f>E36-F36</f>
        <v>0</v>
      </c>
    </row>
    <row r="37" spans="1:11" ht="15" customHeight="1" thickBot="1">
      <c r="A37" s="55" t="s">
        <v>167</v>
      </c>
      <c r="B37" s="90">
        <v>290</v>
      </c>
      <c r="C37" s="114" t="s">
        <v>292</v>
      </c>
      <c r="D37" s="114"/>
      <c r="E37" s="114"/>
      <c r="F37" s="2"/>
      <c r="G37" s="43" t="s">
        <v>221</v>
      </c>
      <c r="H37" s="43" t="s">
        <v>221</v>
      </c>
      <c r="I37" s="115">
        <f aca="true" t="shared" si="4" ref="I37:I44">F37</f>
        <v>0</v>
      </c>
      <c r="J37" s="121">
        <v>0</v>
      </c>
      <c r="K37" s="124">
        <v>0</v>
      </c>
    </row>
    <row r="38" spans="1:11" ht="33.75" customHeight="1" thickBot="1">
      <c r="A38" s="136" t="s">
        <v>293</v>
      </c>
      <c r="B38" s="56" t="s">
        <v>169</v>
      </c>
      <c r="C38" s="157" t="s">
        <v>294</v>
      </c>
      <c r="D38" s="110">
        <v>9000</v>
      </c>
      <c r="E38" s="110">
        <v>9000</v>
      </c>
      <c r="F38" s="110">
        <v>3710.62</v>
      </c>
      <c r="G38" s="43" t="s">
        <v>221</v>
      </c>
      <c r="H38" s="43" t="s">
        <v>221</v>
      </c>
      <c r="I38" s="116">
        <f t="shared" si="4"/>
        <v>3710.62</v>
      </c>
      <c r="J38" s="121">
        <f aca="true" t="shared" si="5" ref="J38:J44">D38-F38</f>
        <v>5289.38</v>
      </c>
      <c r="K38" s="124">
        <f aca="true" t="shared" si="6" ref="K38:K43">E38-F38</f>
        <v>5289.38</v>
      </c>
    </row>
    <row r="39" spans="1:11" ht="15" customHeight="1" thickBot="1">
      <c r="A39" s="55" t="s">
        <v>167</v>
      </c>
      <c r="B39" s="56" t="s">
        <v>225</v>
      </c>
      <c r="C39" s="157" t="s">
        <v>295</v>
      </c>
      <c r="D39" s="135">
        <v>9000</v>
      </c>
      <c r="E39" s="135">
        <v>9000</v>
      </c>
      <c r="F39" s="110">
        <v>3710.62</v>
      </c>
      <c r="G39" s="43" t="s">
        <v>221</v>
      </c>
      <c r="H39" s="43" t="s">
        <v>221</v>
      </c>
      <c r="I39" s="116">
        <f t="shared" si="4"/>
        <v>3710.62</v>
      </c>
      <c r="J39" s="121">
        <f t="shared" si="5"/>
        <v>5289.38</v>
      </c>
      <c r="K39" s="124">
        <f t="shared" si="6"/>
        <v>5289.38</v>
      </c>
    </row>
    <row r="40" spans="1:11" ht="21.75" customHeight="1" thickBot="1">
      <c r="A40" s="136" t="s">
        <v>296</v>
      </c>
      <c r="B40" s="56" t="s">
        <v>169</v>
      </c>
      <c r="C40" s="144" t="s">
        <v>297</v>
      </c>
      <c r="D40" s="110">
        <v>200</v>
      </c>
      <c r="E40" s="110">
        <v>200</v>
      </c>
      <c r="F40" s="110">
        <v>200</v>
      </c>
      <c r="G40" s="43" t="s">
        <v>221</v>
      </c>
      <c r="H40" s="43" t="s">
        <v>221</v>
      </c>
      <c r="I40" s="116">
        <f t="shared" si="4"/>
        <v>200</v>
      </c>
      <c r="J40" s="121">
        <f t="shared" si="5"/>
        <v>0</v>
      </c>
      <c r="K40" s="124">
        <f t="shared" si="6"/>
        <v>0</v>
      </c>
    </row>
    <row r="41" spans="1:11" ht="26.25" customHeight="1" thickBot="1">
      <c r="A41" s="55" t="s">
        <v>298</v>
      </c>
      <c r="B41" s="56" t="s">
        <v>169</v>
      </c>
      <c r="C41" s="157" t="s">
        <v>299</v>
      </c>
      <c r="D41" s="135">
        <v>200</v>
      </c>
      <c r="E41" s="135">
        <v>200</v>
      </c>
      <c r="F41" s="110">
        <v>200</v>
      </c>
      <c r="G41" s="43" t="s">
        <v>221</v>
      </c>
      <c r="H41" s="43" t="s">
        <v>221</v>
      </c>
      <c r="I41" s="116">
        <f t="shared" si="4"/>
        <v>200</v>
      </c>
      <c r="J41" s="121">
        <f t="shared" si="5"/>
        <v>0</v>
      </c>
      <c r="K41" s="124">
        <f t="shared" si="6"/>
        <v>0</v>
      </c>
    </row>
    <row r="42" spans="1:11" ht="15" customHeight="1" thickBot="1">
      <c r="A42" s="55" t="s">
        <v>168</v>
      </c>
      <c r="B42" s="90">
        <v>340</v>
      </c>
      <c r="C42" s="157" t="s">
        <v>300</v>
      </c>
      <c r="D42" s="2" t="s">
        <v>79</v>
      </c>
      <c r="E42" s="2" t="s">
        <v>79</v>
      </c>
      <c r="F42" s="2" t="s">
        <v>79</v>
      </c>
      <c r="G42" s="43" t="s">
        <v>221</v>
      </c>
      <c r="H42" s="43" t="s">
        <v>221</v>
      </c>
      <c r="I42" s="43" t="str">
        <f t="shared" si="4"/>
        <v>200</v>
      </c>
      <c r="J42" s="121">
        <f t="shared" si="5"/>
        <v>0</v>
      </c>
      <c r="K42" s="124">
        <f t="shared" si="6"/>
        <v>0</v>
      </c>
    </row>
    <row r="43" spans="1:11" ht="33.75" customHeight="1">
      <c r="A43" s="136" t="s">
        <v>301</v>
      </c>
      <c r="B43" s="56" t="s">
        <v>169</v>
      </c>
      <c r="C43" s="112" t="s">
        <v>302</v>
      </c>
      <c r="D43" s="112" t="s">
        <v>470</v>
      </c>
      <c r="E43" s="112" t="s">
        <v>470</v>
      </c>
      <c r="F43" s="2"/>
      <c r="G43" s="43" t="s">
        <v>221</v>
      </c>
      <c r="H43" s="43" t="s">
        <v>221</v>
      </c>
      <c r="I43" s="115">
        <f t="shared" si="4"/>
        <v>0</v>
      </c>
      <c r="J43" s="121">
        <f t="shared" si="5"/>
        <v>228800</v>
      </c>
      <c r="K43" s="124">
        <f t="shared" si="6"/>
        <v>228800</v>
      </c>
    </row>
    <row r="44" spans="1:11" ht="15" customHeight="1" thickBot="1">
      <c r="A44" s="55" t="s">
        <v>200</v>
      </c>
      <c r="B44" s="90">
        <v>226</v>
      </c>
      <c r="C44" s="2" t="s">
        <v>420</v>
      </c>
      <c r="D44" s="134">
        <v>228800</v>
      </c>
      <c r="E44" s="2" t="s">
        <v>470</v>
      </c>
      <c r="F44" s="2" t="s">
        <v>194</v>
      </c>
      <c r="G44" s="43" t="s">
        <v>221</v>
      </c>
      <c r="H44" s="43" t="s">
        <v>221</v>
      </c>
      <c r="I44" s="43" t="str">
        <f t="shared" si="4"/>
        <v>0</v>
      </c>
      <c r="J44" s="121">
        <f t="shared" si="5"/>
        <v>228800</v>
      </c>
      <c r="K44" s="127">
        <f>D44-F44</f>
        <v>228800</v>
      </c>
    </row>
    <row r="45" spans="1:11" ht="24" customHeight="1">
      <c r="A45" s="136" t="s">
        <v>303</v>
      </c>
      <c r="B45" s="56" t="s">
        <v>169</v>
      </c>
      <c r="C45" s="112" t="s">
        <v>304</v>
      </c>
      <c r="D45" s="112" t="s">
        <v>305</v>
      </c>
      <c r="E45" s="112" t="s">
        <v>305</v>
      </c>
      <c r="F45" s="2"/>
      <c r="G45" s="43" t="s">
        <v>221</v>
      </c>
      <c r="H45" s="43" t="s">
        <v>221</v>
      </c>
      <c r="I45" s="115">
        <f aca="true" t="shared" si="7" ref="I45:I50">F45</f>
        <v>0</v>
      </c>
      <c r="J45" s="121">
        <f aca="true" t="shared" si="8" ref="J45:J50">D45-F45</f>
        <v>147300</v>
      </c>
      <c r="K45" s="124">
        <f>E45-F45</f>
        <v>147300</v>
      </c>
    </row>
    <row r="46" spans="1:11" ht="15" customHeight="1" thickBot="1">
      <c r="A46" s="55" t="s">
        <v>200</v>
      </c>
      <c r="B46" s="90">
        <v>226</v>
      </c>
      <c r="C46" s="2" t="s">
        <v>421</v>
      </c>
      <c r="D46" s="134">
        <v>147300</v>
      </c>
      <c r="E46" s="2" t="s">
        <v>305</v>
      </c>
      <c r="F46" s="2" t="s">
        <v>194</v>
      </c>
      <c r="G46" s="43" t="s">
        <v>221</v>
      </c>
      <c r="H46" s="43" t="s">
        <v>221</v>
      </c>
      <c r="I46" s="43" t="str">
        <f t="shared" si="7"/>
        <v>0</v>
      </c>
      <c r="J46" s="121">
        <f t="shared" si="8"/>
        <v>147300</v>
      </c>
      <c r="K46" s="127">
        <f>D46-F46</f>
        <v>147300</v>
      </c>
    </row>
    <row r="47" spans="1:11" ht="24" customHeight="1" thickBot="1">
      <c r="A47" s="136" t="s">
        <v>306</v>
      </c>
      <c r="B47" s="56" t="s">
        <v>169</v>
      </c>
      <c r="C47" s="112" t="s">
        <v>307</v>
      </c>
      <c r="D47" s="112" t="s">
        <v>308</v>
      </c>
      <c r="E47" s="112" t="s">
        <v>308</v>
      </c>
      <c r="F47" s="2"/>
      <c r="G47" s="43" t="s">
        <v>221</v>
      </c>
      <c r="H47" s="43" t="s">
        <v>221</v>
      </c>
      <c r="I47" s="115">
        <f t="shared" si="7"/>
        <v>0</v>
      </c>
      <c r="J47" s="121">
        <f t="shared" si="8"/>
        <v>20000</v>
      </c>
      <c r="K47" s="124">
        <f aca="true" t="shared" si="9" ref="K47:K52">E47-F47</f>
        <v>20000</v>
      </c>
    </row>
    <row r="48" spans="1:11" ht="15" customHeight="1" thickBot="1">
      <c r="A48" s="55" t="s">
        <v>167</v>
      </c>
      <c r="B48" s="56" t="s">
        <v>225</v>
      </c>
      <c r="C48" s="157" t="s">
        <v>309</v>
      </c>
      <c r="D48" s="135">
        <v>20000</v>
      </c>
      <c r="E48" s="135">
        <v>20000</v>
      </c>
      <c r="F48" s="110"/>
      <c r="G48" s="43" t="s">
        <v>221</v>
      </c>
      <c r="H48" s="43" t="s">
        <v>221</v>
      </c>
      <c r="I48" s="116">
        <f t="shared" si="7"/>
        <v>0</v>
      </c>
      <c r="J48" s="121">
        <f t="shared" si="8"/>
        <v>20000</v>
      </c>
      <c r="K48" s="124">
        <f t="shared" si="9"/>
        <v>20000</v>
      </c>
    </row>
    <row r="49" spans="1:11" ht="35.25" customHeight="1" thickBot="1">
      <c r="A49" s="136" t="s">
        <v>293</v>
      </c>
      <c r="B49" s="56" t="s">
        <v>169</v>
      </c>
      <c r="C49" s="112" t="s">
        <v>310</v>
      </c>
      <c r="D49" s="112"/>
      <c r="E49" s="112"/>
      <c r="F49" s="2"/>
      <c r="G49" s="43" t="s">
        <v>221</v>
      </c>
      <c r="H49" s="43" t="s">
        <v>221</v>
      </c>
      <c r="I49" s="115">
        <f t="shared" si="7"/>
        <v>0</v>
      </c>
      <c r="J49" s="121">
        <f t="shared" si="8"/>
        <v>0</v>
      </c>
      <c r="K49" s="124">
        <f t="shared" si="9"/>
        <v>0</v>
      </c>
    </row>
    <row r="50" spans="1:11" ht="15" customHeight="1" thickBot="1">
      <c r="A50" s="55" t="s">
        <v>167</v>
      </c>
      <c r="B50" s="56" t="s">
        <v>225</v>
      </c>
      <c r="C50" s="157" t="s">
        <v>312</v>
      </c>
      <c r="D50" s="135"/>
      <c r="E50" s="135"/>
      <c r="F50" s="135"/>
      <c r="G50" s="43" t="s">
        <v>221</v>
      </c>
      <c r="H50" s="43" t="s">
        <v>221</v>
      </c>
      <c r="I50" s="130">
        <f t="shared" si="7"/>
        <v>0</v>
      </c>
      <c r="J50" s="121">
        <f t="shared" si="8"/>
        <v>0</v>
      </c>
      <c r="K50" s="124">
        <f t="shared" si="9"/>
        <v>0</v>
      </c>
    </row>
    <row r="51" spans="1:11" ht="29.25" customHeight="1" thickBot="1">
      <c r="A51" s="136" t="s">
        <v>313</v>
      </c>
      <c r="B51" s="56" t="s">
        <v>169</v>
      </c>
      <c r="C51" s="112" t="s">
        <v>314</v>
      </c>
      <c r="D51" s="110">
        <f>D52+D54+D55</f>
        <v>31800</v>
      </c>
      <c r="E51" s="112" t="s">
        <v>422</v>
      </c>
      <c r="F51" s="109">
        <f>F53+F54+F55</f>
        <v>12041.130000000001</v>
      </c>
      <c r="G51" s="43" t="s">
        <v>221</v>
      </c>
      <c r="H51" s="43" t="s">
        <v>221</v>
      </c>
      <c r="I51" s="115">
        <f aca="true" t="shared" si="10" ref="I51:I61">F51</f>
        <v>12041.130000000001</v>
      </c>
      <c r="J51" s="121">
        <f aca="true" t="shared" si="11" ref="J51:J58">D51-F51</f>
        <v>19758.87</v>
      </c>
      <c r="K51" s="124">
        <f t="shared" si="9"/>
        <v>19758.87</v>
      </c>
    </row>
    <row r="52" spans="1:11" ht="15" customHeight="1">
      <c r="A52" s="55" t="s">
        <v>217</v>
      </c>
      <c r="B52" s="90">
        <v>220</v>
      </c>
      <c r="C52" s="114" t="s">
        <v>316</v>
      </c>
      <c r="D52" s="135">
        <v>25800</v>
      </c>
      <c r="E52" s="135">
        <v>25800</v>
      </c>
      <c r="F52" s="110">
        <v>6600</v>
      </c>
      <c r="G52" s="43" t="s">
        <v>221</v>
      </c>
      <c r="H52" s="43" t="s">
        <v>221</v>
      </c>
      <c r="I52" s="115">
        <f t="shared" si="10"/>
        <v>6600</v>
      </c>
      <c r="J52" s="121">
        <f t="shared" si="11"/>
        <v>19200</v>
      </c>
      <c r="K52" s="124">
        <f t="shared" si="9"/>
        <v>19200</v>
      </c>
    </row>
    <row r="53" spans="1:11" ht="15" customHeight="1">
      <c r="A53" s="55" t="s">
        <v>200</v>
      </c>
      <c r="B53" s="90">
        <v>226</v>
      </c>
      <c r="C53" s="2" t="s">
        <v>317</v>
      </c>
      <c r="D53" s="134">
        <v>25800</v>
      </c>
      <c r="E53" s="2" t="s">
        <v>315</v>
      </c>
      <c r="F53" s="2" t="s">
        <v>461</v>
      </c>
      <c r="G53" s="43" t="s">
        <v>221</v>
      </c>
      <c r="H53" s="43" t="s">
        <v>221</v>
      </c>
      <c r="I53" s="43" t="str">
        <f>F53</f>
        <v>6600</v>
      </c>
      <c r="J53" s="121">
        <f>D53-F53</f>
        <v>19200</v>
      </c>
      <c r="K53" s="127">
        <f>D53-F53</f>
        <v>19200</v>
      </c>
    </row>
    <row r="54" spans="1:11" ht="15" customHeight="1">
      <c r="A54" s="55" t="s">
        <v>200</v>
      </c>
      <c r="B54" s="90">
        <v>226</v>
      </c>
      <c r="C54" s="2" t="s">
        <v>415</v>
      </c>
      <c r="D54" s="134">
        <v>1000</v>
      </c>
      <c r="E54" s="2" t="s">
        <v>262</v>
      </c>
      <c r="F54" s="2" t="s">
        <v>428</v>
      </c>
      <c r="G54" s="43" t="s">
        <v>221</v>
      </c>
      <c r="H54" s="43" t="s">
        <v>221</v>
      </c>
      <c r="I54" s="43" t="str">
        <f>F54</f>
        <v>441,13</v>
      </c>
      <c r="J54" s="121">
        <f>D54-F54</f>
        <v>558.87</v>
      </c>
      <c r="K54" s="127">
        <f>D54-F54</f>
        <v>558.87</v>
      </c>
    </row>
    <row r="55" spans="1:11" ht="15" customHeight="1" thickBot="1">
      <c r="A55" s="55" t="s">
        <v>200</v>
      </c>
      <c r="B55" s="90">
        <v>226</v>
      </c>
      <c r="C55" s="2" t="s">
        <v>416</v>
      </c>
      <c r="D55" s="134">
        <v>5000</v>
      </c>
      <c r="E55" s="2" t="s">
        <v>311</v>
      </c>
      <c r="F55" s="2" t="s">
        <v>311</v>
      </c>
      <c r="G55" s="43" t="s">
        <v>221</v>
      </c>
      <c r="H55" s="43" t="s">
        <v>221</v>
      </c>
      <c r="I55" s="43" t="str">
        <f t="shared" si="10"/>
        <v>5000</v>
      </c>
      <c r="J55" s="121">
        <f t="shared" si="11"/>
        <v>0</v>
      </c>
      <c r="K55" s="127">
        <f>D55-F55</f>
        <v>0</v>
      </c>
    </row>
    <row r="56" spans="1:11" ht="24.75" customHeight="1" thickBot="1">
      <c r="A56" s="136" t="s">
        <v>210</v>
      </c>
      <c r="B56" s="56" t="s">
        <v>169</v>
      </c>
      <c r="C56" s="112" t="s">
        <v>447</v>
      </c>
      <c r="D56" s="110">
        <f>D57+D58</f>
        <v>139300</v>
      </c>
      <c r="E56" s="110">
        <f>E57+E58</f>
        <v>139300</v>
      </c>
      <c r="F56" s="110">
        <f>F57+F58</f>
        <v>45308.37</v>
      </c>
      <c r="G56" s="43" t="s">
        <v>221</v>
      </c>
      <c r="H56" s="43" t="s">
        <v>221</v>
      </c>
      <c r="I56" s="116">
        <f t="shared" si="10"/>
        <v>45308.37</v>
      </c>
      <c r="J56" s="121">
        <f t="shared" si="11"/>
        <v>93991.63</v>
      </c>
      <c r="K56" s="124">
        <f aca="true" t="shared" si="12" ref="K56:K68">E56-F56</f>
        <v>93991.63</v>
      </c>
    </row>
    <row r="57" spans="1:11" ht="15" customHeight="1" thickBot="1">
      <c r="A57" s="55" t="s">
        <v>159</v>
      </c>
      <c r="B57" s="90">
        <v>211</v>
      </c>
      <c r="C57" s="2" t="s">
        <v>318</v>
      </c>
      <c r="D57" s="2" t="s">
        <v>319</v>
      </c>
      <c r="E57" s="2" t="s">
        <v>319</v>
      </c>
      <c r="F57" s="2" t="s">
        <v>462</v>
      </c>
      <c r="G57" s="43" t="s">
        <v>221</v>
      </c>
      <c r="H57" s="43" t="s">
        <v>221</v>
      </c>
      <c r="I57" s="115" t="str">
        <f t="shared" si="10"/>
        <v>35676,48</v>
      </c>
      <c r="J57" s="121">
        <f t="shared" si="11"/>
        <v>72523.51999999999</v>
      </c>
      <c r="K57" s="124">
        <f t="shared" si="12"/>
        <v>72523.51999999999</v>
      </c>
    </row>
    <row r="58" spans="1:11" ht="27.75" customHeight="1" thickBot="1">
      <c r="A58" s="55" t="s">
        <v>199</v>
      </c>
      <c r="B58" s="90">
        <v>213</v>
      </c>
      <c r="C58" s="2" t="s">
        <v>320</v>
      </c>
      <c r="D58" s="2" t="s">
        <v>443</v>
      </c>
      <c r="E58" s="2" t="s">
        <v>443</v>
      </c>
      <c r="F58" s="2" t="s">
        <v>463</v>
      </c>
      <c r="G58" s="43" t="s">
        <v>221</v>
      </c>
      <c r="H58" s="43" t="s">
        <v>221</v>
      </c>
      <c r="I58" s="115" t="str">
        <f t="shared" si="10"/>
        <v>9631,89</v>
      </c>
      <c r="J58" s="121">
        <f t="shared" si="11"/>
        <v>21468.11</v>
      </c>
      <c r="K58" s="124">
        <f t="shared" si="12"/>
        <v>21468.11</v>
      </c>
    </row>
    <row r="59" spans="1:11" ht="35.25" customHeight="1" thickBot="1">
      <c r="A59" s="136" t="s">
        <v>321</v>
      </c>
      <c r="B59" s="56" t="s">
        <v>169</v>
      </c>
      <c r="C59" s="112" t="s">
        <v>238</v>
      </c>
      <c r="D59" s="110">
        <f>D60+D61+D62+D64</f>
        <v>111300</v>
      </c>
      <c r="E59" s="110">
        <f>E60+E61+E62+E64</f>
        <v>111300</v>
      </c>
      <c r="F59" s="110">
        <v>19875</v>
      </c>
      <c r="G59" s="43" t="s">
        <v>221</v>
      </c>
      <c r="H59" s="43" t="s">
        <v>221</v>
      </c>
      <c r="I59" s="116">
        <f t="shared" si="10"/>
        <v>19875</v>
      </c>
      <c r="J59" s="122">
        <f aca="true" t="shared" si="13" ref="J59:J70">D59-F59</f>
        <v>91425</v>
      </c>
      <c r="K59" s="123">
        <f t="shared" si="12"/>
        <v>91425</v>
      </c>
    </row>
    <row r="60" spans="1:11" ht="34.5" customHeight="1" thickBot="1">
      <c r="A60" s="55" t="s">
        <v>219</v>
      </c>
      <c r="B60" s="90">
        <v>251</v>
      </c>
      <c r="C60" s="2" t="s">
        <v>322</v>
      </c>
      <c r="D60" s="2" t="s">
        <v>323</v>
      </c>
      <c r="E60" s="2" t="s">
        <v>323</v>
      </c>
      <c r="F60" s="2" t="s">
        <v>464</v>
      </c>
      <c r="G60" s="43" t="s">
        <v>221</v>
      </c>
      <c r="H60" s="43" t="s">
        <v>221</v>
      </c>
      <c r="I60" s="115" t="str">
        <f t="shared" si="10"/>
        <v>19875</v>
      </c>
      <c r="J60" s="121">
        <f t="shared" si="13"/>
        <v>27825</v>
      </c>
      <c r="K60" s="124">
        <f t="shared" si="12"/>
        <v>27825</v>
      </c>
    </row>
    <row r="61" spans="1:11" ht="15" customHeight="1" thickBot="1">
      <c r="A61" s="55" t="s">
        <v>200</v>
      </c>
      <c r="B61" s="90">
        <v>226</v>
      </c>
      <c r="C61" s="2" t="s">
        <v>324</v>
      </c>
      <c r="D61" s="2" t="s">
        <v>325</v>
      </c>
      <c r="E61" s="2" t="s">
        <v>325</v>
      </c>
      <c r="F61" s="2"/>
      <c r="G61" s="43" t="s">
        <v>221</v>
      </c>
      <c r="H61" s="43" t="s">
        <v>221</v>
      </c>
      <c r="I61" s="115">
        <f t="shared" si="10"/>
        <v>0</v>
      </c>
      <c r="J61" s="121">
        <f t="shared" si="13"/>
        <v>5600</v>
      </c>
      <c r="K61" s="124">
        <f t="shared" si="12"/>
        <v>5600</v>
      </c>
    </row>
    <row r="62" spans="1:11" ht="42" customHeight="1" thickBot="1">
      <c r="A62" s="140" t="s">
        <v>326</v>
      </c>
      <c r="B62" s="117" t="s">
        <v>169</v>
      </c>
      <c r="C62" s="112" t="s">
        <v>327</v>
      </c>
      <c r="D62" s="118">
        <v>43000</v>
      </c>
      <c r="E62" s="112" t="s">
        <v>329</v>
      </c>
      <c r="F62" s="110"/>
      <c r="G62" s="43" t="s">
        <v>221</v>
      </c>
      <c r="H62" s="43" t="s">
        <v>221</v>
      </c>
      <c r="I62" s="116">
        <f>I63</f>
        <v>0</v>
      </c>
      <c r="J62" s="121">
        <f t="shared" si="13"/>
        <v>43000</v>
      </c>
      <c r="K62" s="124">
        <f t="shared" si="12"/>
        <v>43000</v>
      </c>
    </row>
    <row r="63" spans="1:11" ht="24" customHeight="1" thickBot="1">
      <c r="A63" s="55" t="s">
        <v>328</v>
      </c>
      <c r="B63" s="90">
        <v>340</v>
      </c>
      <c r="C63" s="112" t="s">
        <v>425</v>
      </c>
      <c r="D63" s="2" t="s">
        <v>329</v>
      </c>
      <c r="E63" s="2" t="s">
        <v>329</v>
      </c>
      <c r="F63" s="2"/>
      <c r="G63" s="43" t="s">
        <v>221</v>
      </c>
      <c r="H63" s="43" t="s">
        <v>221</v>
      </c>
      <c r="I63" s="115">
        <f>F63</f>
        <v>0</v>
      </c>
      <c r="J63" s="121">
        <f t="shared" si="13"/>
        <v>43000</v>
      </c>
      <c r="K63" s="124">
        <f t="shared" si="12"/>
        <v>43000</v>
      </c>
    </row>
    <row r="64" spans="1:11" ht="24" customHeight="1">
      <c r="A64" s="55" t="s">
        <v>328</v>
      </c>
      <c r="B64" s="90">
        <v>340</v>
      </c>
      <c r="C64" s="112" t="s">
        <v>399</v>
      </c>
      <c r="D64" s="112" t="s">
        <v>400</v>
      </c>
      <c r="E64" s="112" t="s">
        <v>400</v>
      </c>
      <c r="F64" s="2"/>
      <c r="G64" s="43" t="s">
        <v>221</v>
      </c>
      <c r="H64" s="43" t="s">
        <v>221</v>
      </c>
      <c r="I64" s="115">
        <f>F64</f>
        <v>0</v>
      </c>
      <c r="J64" s="121">
        <f t="shared" si="13"/>
        <v>15000</v>
      </c>
      <c r="K64" s="124">
        <f t="shared" si="12"/>
        <v>15000</v>
      </c>
    </row>
    <row r="65" spans="1:11" ht="24.75" customHeight="1">
      <c r="A65" s="136" t="s">
        <v>330</v>
      </c>
      <c r="B65" s="117" t="s">
        <v>169</v>
      </c>
      <c r="C65" s="112" t="s">
        <v>331</v>
      </c>
      <c r="D65" s="112" t="s">
        <v>332</v>
      </c>
      <c r="E65" s="112" t="s">
        <v>332</v>
      </c>
      <c r="F65" s="110">
        <f>F66+F68</f>
        <v>70120.52</v>
      </c>
      <c r="G65" s="43" t="s">
        <v>221</v>
      </c>
      <c r="H65" s="43" t="s">
        <v>221</v>
      </c>
      <c r="I65" s="43" t="s">
        <v>417</v>
      </c>
      <c r="J65" s="89">
        <f t="shared" si="13"/>
        <v>311779.48</v>
      </c>
      <c r="K65" s="25">
        <f t="shared" si="12"/>
        <v>311779.48</v>
      </c>
    </row>
    <row r="66" spans="1:11" ht="27.75" customHeight="1" thickBot="1">
      <c r="A66" s="139" t="s">
        <v>333</v>
      </c>
      <c r="B66" s="117" t="s">
        <v>169</v>
      </c>
      <c r="C66" s="112" t="s">
        <v>334</v>
      </c>
      <c r="D66" s="112" t="s">
        <v>335</v>
      </c>
      <c r="E66" s="112" t="s">
        <v>335</v>
      </c>
      <c r="F66" s="2"/>
      <c r="G66" s="43" t="s">
        <v>221</v>
      </c>
      <c r="H66" s="43" t="s">
        <v>221</v>
      </c>
      <c r="I66" s="43" t="s">
        <v>227</v>
      </c>
      <c r="J66" s="89">
        <f t="shared" si="13"/>
        <v>203600</v>
      </c>
      <c r="K66" s="25">
        <f t="shared" si="12"/>
        <v>203600</v>
      </c>
    </row>
    <row r="67" spans="1:11" ht="27" customHeight="1" thickBot="1">
      <c r="A67" s="55" t="s">
        <v>336</v>
      </c>
      <c r="B67" s="90">
        <v>225</v>
      </c>
      <c r="C67" s="112" t="s">
        <v>337</v>
      </c>
      <c r="D67" s="112" t="s">
        <v>335</v>
      </c>
      <c r="E67" s="112" t="s">
        <v>335</v>
      </c>
      <c r="F67" s="2"/>
      <c r="G67" s="43" t="s">
        <v>221</v>
      </c>
      <c r="H67" s="43" t="s">
        <v>221</v>
      </c>
      <c r="I67" s="115">
        <f>F67</f>
        <v>0</v>
      </c>
      <c r="J67" s="121">
        <f t="shared" si="13"/>
        <v>203600</v>
      </c>
      <c r="K67" s="124">
        <f t="shared" si="12"/>
        <v>203600</v>
      </c>
    </row>
    <row r="68" spans="1:11" ht="52.5" customHeight="1">
      <c r="A68" s="140" t="s">
        <v>338</v>
      </c>
      <c r="B68" s="117" t="s">
        <v>169</v>
      </c>
      <c r="C68" s="112" t="s">
        <v>339</v>
      </c>
      <c r="D68" s="112" t="s">
        <v>340</v>
      </c>
      <c r="E68" s="112" t="s">
        <v>340</v>
      </c>
      <c r="F68" s="112" t="s">
        <v>417</v>
      </c>
      <c r="G68" s="43" t="s">
        <v>221</v>
      </c>
      <c r="H68" s="43" t="s">
        <v>221</v>
      </c>
      <c r="I68" s="115" t="str">
        <f>F68</f>
        <v>70120,52</v>
      </c>
      <c r="J68" s="121">
        <f t="shared" si="13"/>
        <v>108179.48</v>
      </c>
      <c r="K68" s="124">
        <f t="shared" si="12"/>
        <v>108179.48</v>
      </c>
    </row>
    <row r="69" spans="1:11" ht="15" customHeight="1" thickBot="1">
      <c r="A69" s="55" t="s">
        <v>200</v>
      </c>
      <c r="B69" s="90">
        <v>226</v>
      </c>
      <c r="C69" s="2" t="s">
        <v>341</v>
      </c>
      <c r="D69" s="134">
        <v>178300</v>
      </c>
      <c r="E69" s="2" t="s">
        <v>340</v>
      </c>
      <c r="F69" s="2" t="s">
        <v>417</v>
      </c>
      <c r="G69" s="43" t="s">
        <v>221</v>
      </c>
      <c r="H69" s="43" t="s">
        <v>221</v>
      </c>
      <c r="I69" s="43" t="str">
        <f>F69</f>
        <v>70120,52</v>
      </c>
      <c r="J69" s="121">
        <f t="shared" si="13"/>
        <v>108179.48</v>
      </c>
      <c r="K69" s="127">
        <f>D69-F69</f>
        <v>108179.48</v>
      </c>
    </row>
    <row r="70" spans="1:11" ht="23.25" customHeight="1" thickBot="1">
      <c r="A70" s="136" t="s">
        <v>208</v>
      </c>
      <c r="B70" s="117" t="s">
        <v>169</v>
      </c>
      <c r="C70" s="112" t="s">
        <v>170</v>
      </c>
      <c r="D70" s="110">
        <f>D71+D75</f>
        <v>898500</v>
      </c>
      <c r="E70" s="110">
        <f>E71+E75</f>
        <v>898500</v>
      </c>
      <c r="F70" s="110">
        <f>F71+F75</f>
        <v>217566.5</v>
      </c>
      <c r="G70" s="43" t="s">
        <v>221</v>
      </c>
      <c r="H70" s="43" t="s">
        <v>221</v>
      </c>
      <c r="I70" s="116">
        <f>F70</f>
        <v>217566.5</v>
      </c>
      <c r="J70" s="121">
        <f t="shared" si="13"/>
        <v>680933.5</v>
      </c>
      <c r="K70" s="124">
        <f>E70-F70</f>
        <v>680933.5</v>
      </c>
    </row>
    <row r="71" spans="1:11" ht="15" customHeight="1" thickBot="1">
      <c r="A71" s="136" t="s">
        <v>207</v>
      </c>
      <c r="B71" s="117" t="s">
        <v>169</v>
      </c>
      <c r="C71" s="112" t="s">
        <v>189</v>
      </c>
      <c r="D71" s="110">
        <f>D72+D73</f>
        <v>83800</v>
      </c>
      <c r="E71" s="110">
        <f>E72+E73</f>
        <v>83800</v>
      </c>
      <c r="F71" s="110">
        <v>42129.01</v>
      </c>
      <c r="G71" s="43" t="s">
        <v>221</v>
      </c>
      <c r="H71" s="43" t="s">
        <v>221</v>
      </c>
      <c r="I71" s="116">
        <v>42129.01</v>
      </c>
      <c r="J71" s="121">
        <f aca="true" t="shared" si="14" ref="J71:J77">D71-F71</f>
        <v>41670.99</v>
      </c>
      <c r="K71" s="124">
        <f aca="true" t="shared" si="15" ref="K71:K83">E71-F71</f>
        <v>41670.99</v>
      </c>
    </row>
    <row r="72" spans="1:11" ht="24.75" customHeight="1" thickBot="1">
      <c r="A72" s="55" t="s">
        <v>403</v>
      </c>
      <c r="B72" s="90">
        <v>225</v>
      </c>
      <c r="C72" s="2" t="s">
        <v>404</v>
      </c>
      <c r="D72" s="112" t="s">
        <v>423</v>
      </c>
      <c r="E72" s="112" t="s">
        <v>423</v>
      </c>
      <c r="F72" s="2" t="s">
        <v>465</v>
      </c>
      <c r="G72" s="43" t="s">
        <v>221</v>
      </c>
      <c r="H72" s="43" t="s">
        <v>221</v>
      </c>
      <c r="I72" s="43" t="s">
        <v>465</v>
      </c>
      <c r="J72" s="121">
        <f>D72-F72</f>
        <v>27670.989999999998</v>
      </c>
      <c r="K72" s="124">
        <f>E72-F72</f>
        <v>27670.989999999998</v>
      </c>
    </row>
    <row r="73" spans="1:11" ht="42.75" customHeight="1" thickBot="1">
      <c r="A73" s="140" t="s">
        <v>342</v>
      </c>
      <c r="B73" s="117" t="s">
        <v>169</v>
      </c>
      <c r="C73" s="112" t="s">
        <v>343</v>
      </c>
      <c r="D73" s="110">
        <v>14000</v>
      </c>
      <c r="E73" s="110">
        <v>14000</v>
      </c>
      <c r="F73" s="2"/>
      <c r="G73" s="43" t="s">
        <v>221</v>
      </c>
      <c r="H73" s="43" t="s">
        <v>221</v>
      </c>
      <c r="I73" s="43" t="s">
        <v>194</v>
      </c>
      <c r="J73" s="121">
        <f t="shared" si="14"/>
        <v>14000</v>
      </c>
      <c r="K73" s="124">
        <f t="shared" si="15"/>
        <v>14000</v>
      </c>
    </row>
    <row r="74" spans="1:11" ht="24.75" customHeight="1" thickBot="1">
      <c r="A74" s="55" t="s">
        <v>336</v>
      </c>
      <c r="B74" s="90">
        <v>225</v>
      </c>
      <c r="C74" s="2" t="s">
        <v>344</v>
      </c>
      <c r="D74" s="2" t="s">
        <v>258</v>
      </c>
      <c r="E74" s="2" t="s">
        <v>258</v>
      </c>
      <c r="F74" s="2"/>
      <c r="G74" s="43" t="s">
        <v>221</v>
      </c>
      <c r="H74" s="43" t="s">
        <v>221</v>
      </c>
      <c r="I74" s="43" t="s">
        <v>194</v>
      </c>
      <c r="J74" s="121">
        <f t="shared" si="14"/>
        <v>14000</v>
      </c>
      <c r="K74" s="124">
        <f t="shared" si="15"/>
        <v>14000</v>
      </c>
    </row>
    <row r="75" spans="1:11" ht="15" customHeight="1" thickBot="1">
      <c r="A75" s="158" t="s">
        <v>345</v>
      </c>
      <c r="B75" s="119" t="s">
        <v>169</v>
      </c>
      <c r="C75" s="112" t="s">
        <v>171</v>
      </c>
      <c r="D75" s="112" t="s">
        <v>476</v>
      </c>
      <c r="E75" s="112" t="s">
        <v>476</v>
      </c>
      <c r="F75" s="110">
        <f>F77</f>
        <v>175437.49</v>
      </c>
      <c r="G75" s="43" t="s">
        <v>221</v>
      </c>
      <c r="H75" s="43" t="s">
        <v>221</v>
      </c>
      <c r="I75" s="115">
        <f>F75</f>
        <v>175437.49</v>
      </c>
      <c r="J75" s="121">
        <f t="shared" si="14"/>
        <v>639262.51</v>
      </c>
      <c r="K75" s="124">
        <f t="shared" si="15"/>
        <v>639262.51</v>
      </c>
    </row>
    <row r="76" spans="1:11" ht="15" customHeight="1" hidden="1" thickBot="1">
      <c r="A76" s="120" t="s">
        <v>172</v>
      </c>
      <c r="B76" s="90">
        <v>242</v>
      </c>
      <c r="C76" s="2" t="s">
        <v>239</v>
      </c>
      <c r="D76" s="2" t="s">
        <v>237</v>
      </c>
      <c r="E76" s="2" t="s">
        <v>237</v>
      </c>
      <c r="F76" s="2" t="s">
        <v>194</v>
      </c>
      <c r="G76" s="43" t="s">
        <v>221</v>
      </c>
      <c r="H76" s="43" t="s">
        <v>221</v>
      </c>
      <c r="I76" s="115">
        <v>0</v>
      </c>
      <c r="J76" s="121">
        <f t="shared" si="14"/>
        <v>12000</v>
      </c>
      <c r="K76" s="124">
        <f t="shared" si="15"/>
        <v>12000</v>
      </c>
    </row>
    <row r="77" spans="1:11" ht="39.75" customHeight="1" thickBot="1">
      <c r="A77" s="136" t="s">
        <v>242</v>
      </c>
      <c r="B77" s="117" t="s">
        <v>169</v>
      </c>
      <c r="C77" s="112" t="s">
        <v>346</v>
      </c>
      <c r="D77" s="110">
        <v>814700</v>
      </c>
      <c r="E77" s="110">
        <v>814700</v>
      </c>
      <c r="F77" s="110">
        <f>F79+F87+F86</f>
        <v>175437.49</v>
      </c>
      <c r="G77" s="43" t="s">
        <v>221</v>
      </c>
      <c r="H77" s="43" t="s">
        <v>221</v>
      </c>
      <c r="I77" s="116">
        <f>F77</f>
        <v>175437.49</v>
      </c>
      <c r="J77" s="122">
        <f t="shared" si="14"/>
        <v>639262.51</v>
      </c>
      <c r="K77" s="123">
        <f t="shared" si="15"/>
        <v>639262.51</v>
      </c>
    </row>
    <row r="78" spans="1:11" ht="15" customHeight="1" hidden="1" thickBot="1">
      <c r="A78" s="55" t="s">
        <v>165</v>
      </c>
      <c r="B78" s="90">
        <v>223</v>
      </c>
      <c r="C78" s="2" t="s">
        <v>349</v>
      </c>
      <c r="D78" s="2" t="s">
        <v>350</v>
      </c>
      <c r="E78" s="2" t="s">
        <v>350</v>
      </c>
      <c r="F78" s="2" t="s">
        <v>466</v>
      </c>
      <c r="G78" s="43" t="s">
        <v>221</v>
      </c>
      <c r="H78" s="43" t="s">
        <v>221</v>
      </c>
      <c r="I78" s="43" t="s">
        <v>466</v>
      </c>
      <c r="J78" s="121">
        <f>D78-F78</f>
        <v>58298.85</v>
      </c>
      <c r="K78" s="124">
        <f>E78-F78</f>
        <v>58298.85</v>
      </c>
    </row>
    <row r="79" spans="1:11" ht="15" customHeight="1" thickBot="1">
      <c r="A79" s="136" t="s">
        <v>217</v>
      </c>
      <c r="B79" s="117" t="s">
        <v>347</v>
      </c>
      <c r="C79" s="112" t="s">
        <v>348</v>
      </c>
      <c r="D79" s="110">
        <f>D82+D83+D84+D81</f>
        <v>713600</v>
      </c>
      <c r="E79" s="110">
        <f>E82+E83+E84+E87+E81</f>
        <v>723600</v>
      </c>
      <c r="F79" s="110">
        <f>F82+F83+F84</f>
        <v>130935.15</v>
      </c>
      <c r="G79" s="43" t="s">
        <v>221</v>
      </c>
      <c r="H79" s="43" t="s">
        <v>221</v>
      </c>
      <c r="I79" s="115">
        <f>F79</f>
        <v>130935.15</v>
      </c>
      <c r="J79" s="121">
        <f aca="true" t="shared" si="16" ref="J79:J89">D79-F79</f>
        <v>582664.85</v>
      </c>
      <c r="K79" s="124">
        <f t="shared" si="15"/>
        <v>592664.85</v>
      </c>
    </row>
    <row r="80" spans="1:11" ht="15" customHeight="1" thickBot="1">
      <c r="A80" s="55" t="s">
        <v>165</v>
      </c>
      <c r="B80" s="90">
        <v>223</v>
      </c>
      <c r="C80" s="2" t="s">
        <v>471</v>
      </c>
      <c r="D80" s="2" t="s">
        <v>472</v>
      </c>
      <c r="E80" s="2" t="s">
        <v>472</v>
      </c>
      <c r="F80" s="2"/>
      <c r="G80" s="43" t="s">
        <v>221</v>
      </c>
      <c r="H80" s="43" t="s">
        <v>221</v>
      </c>
      <c r="I80" s="43"/>
      <c r="J80" s="121">
        <f>D80-F80</f>
        <v>21100</v>
      </c>
      <c r="K80" s="124">
        <f>E80-F80</f>
        <v>21100</v>
      </c>
    </row>
    <row r="81" spans="1:11" ht="15" customHeight="1" thickBot="1">
      <c r="A81" s="55" t="s">
        <v>165</v>
      </c>
      <c r="B81" s="90">
        <v>223</v>
      </c>
      <c r="C81" s="2" t="s">
        <v>473</v>
      </c>
      <c r="D81" s="2" t="s">
        <v>474</v>
      </c>
      <c r="E81" s="2" t="s">
        <v>474</v>
      </c>
      <c r="F81" s="2"/>
      <c r="G81" s="43" t="s">
        <v>221</v>
      </c>
      <c r="H81" s="43" t="s">
        <v>221</v>
      </c>
      <c r="I81" s="43"/>
      <c r="J81" s="121">
        <f>D81-F81</f>
        <v>62400</v>
      </c>
      <c r="K81" s="124">
        <f>E81-F81</f>
        <v>62400</v>
      </c>
    </row>
    <row r="82" spans="1:11" ht="15" customHeight="1" thickBot="1">
      <c r="A82" s="55" t="s">
        <v>165</v>
      </c>
      <c r="B82" s="90">
        <v>223</v>
      </c>
      <c r="C82" s="2" t="s">
        <v>349</v>
      </c>
      <c r="D82" s="2" t="s">
        <v>350</v>
      </c>
      <c r="E82" s="2" t="s">
        <v>350</v>
      </c>
      <c r="F82" s="2" t="s">
        <v>466</v>
      </c>
      <c r="G82" s="43" t="s">
        <v>221</v>
      </c>
      <c r="H82" s="43" t="s">
        <v>221</v>
      </c>
      <c r="I82" s="43" t="s">
        <v>466</v>
      </c>
      <c r="J82" s="121">
        <f>D82-F82</f>
        <v>58298.85</v>
      </c>
      <c r="K82" s="124">
        <f t="shared" si="15"/>
        <v>58298.85</v>
      </c>
    </row>
    <row r="83" spans="1:11" ht="21.75" customHeight="1">
      <c r="A83" s="55" t="s">
        <v>336</v>
      </c>
      <c r="B83" s="90">
        <v>225</v>
      </c>
      <c r="C83" s="2" t="s">
        <v>351</v>
      </c>
      <c r="D83" s="2" t="s">
        <v>475</v>
      </c>
      <c r="E83" s="2" t="s">
        <v>475</v>
      </c>
      <c r="F83" s="2" t="s">
        <v>418</v>
      </c>
      <c r="G83" s="43" t="s">
        <v>221</v>
      </c>
      <c r="H83" s="43" t="s">
        <v>221</v>
      </c>
      <c r="I83" s="43" t="s">
        <v>418</v>
      </c>
      <c r="J83" s="121">
        <f t="shared" si="16"/>
        <v>401286</v>
      </c>
      <c r="K83" s="124">
        <f t="shared" si="15"/>
        <v>401286</v>
      </c>
    </row>
    <row r="84" spans="1:11" ht="15" customHeight="1">
      <c r="A84" s="55" t="s">
        <v>200</v>
      </c>
      <c r="B84" s="90">
        <v>226</v>
      </c>
      <c r="C84" s="2" t="s">
        <v>352</v>
      </c>
      <c r="D84" s="2" t="s">
        <v>424</v>
      </c>
      <c r="E84" s="2" t="s">
        <v>424</v>
      </c>
      <c r="F84" s="2" t="s">
        <v>429</v>
      </c>
      <c r="G84" s="43" t="s">
        <v>221</v>
      </c>
      <c r="H84" s="43" t="s">
        <v>221</v>
      </c>
      <c r="I84" s="43" t="s">
        <v>429</v>
      </c>
      <c r="J84" s="121">
        <f>D84-F84</f>
        <v>60680</v>
      </c>
      <c r="K84" s="25" t="s">
        <v>353</v>
      </c>
    </row>
    <row r="85" spans="1:11" ht="15" customHeight="1" hidden="1">
      <c r="A85" s="55" t="s">
        <v>168</v>
      </c>
      <c r="B85" s="90">
        <v>340</v>
      </c>
      <c r="C85" s="2" t="s">
        <v>354</v>
      </c>
      <c r="D85" s="2" t="s">
        <v>350</v>
      </c>
      <c r="E85" s="2" t="s">
        <v>350</v>
      </c>
      <c r="F85" s="2"/>
      <c r="G85" s="43" t="s">
        <v>221</v>
      </c>
      <c r="H85" s="43" t="s">
        <v>221</v>
      </c>
      <c r="I85" s="43" t="s">
        <v>260</v>
      </c>
      <c r="J85" s="121">
        <f t="shared" si="16"/>
        <v>70000</v>
      </c>
      <c r="K85" s="25" t="s">
        <v>261</v>
      </c>
    </row>
    <row r="86" spans="1:11" ht="22.5" customHeight="1">
      <c r="A86" s="55" t="s">
        <v>328</v>
      </c>
      <c r="B86" s="90">
        <v>340</v>
      </c>
      <c r="C86" s="2" t="s">
        <v>354</v>
      </c>
      <c r="D86" s="2" t="s">
        <v>350</v>
      </c>
      <c r="E86" s="2" t="s">
        <v>350</v>
      </c>
      <c r="F86" s="2" t="s">
        <v>467</v>
      </c>
      <c r="G86" s="43" t="s">
        <v>221</v>
      </c>
      <c r="H86" s="43" t="s">
        <v>221</v>
      </c>
      <c r="I86" s="43" t="s">
        <v>467</v>
      </c>
      <c r="J86" s="121">
        <f>D86-F86</f>
        <v>35497.66</v>
      </c>
      <c r="K86" s="121">
        <v>35497.66</v>
      </c>
    </row>
    <row r="87" spans="1:11" ht="22.5" customHeight="1" thickBot="1">
      <c r="A87" s="55" t="s">
        <v>328</v>
      </c>
      <c r="B87" s="90">
        <v>340</v>
      </c>
      <c r="C87" s="2" t="s">
        <v>430</v>
      </c>
      <c r="D87" s="2" t="s">
        <v>431</v>
      </c>
      <c r="E87" s="2" t="s">
        <v>431</v>
      </c>
      <c r="F87" s="2" t="s">
        <v>431</v>
      </c>
      <c r="G87" s="43" t="s">
        <v>221</v>
      </c>
      <c r="H87" s="43" t="s">
        <v>221</v>
      </c>
      <c r="I87" s="43" t="s">
        <v>431</v>
      </c>
      <c r="J87" s="121">
        <f>D87-F87</f>
        <v>0</v>
      </c>
      <c r="K87" s="121">
        <v>70000</v>
      </c>
    </row>
    <row r="88" spans="1:11" ht="30.75" customHeight="1" hidden="1" thickBot="1">
      <c r="A88" s="136" t="s">
        <v>206</v>
      </c>
      <c r="B88" s="117" t="s">
        <v>169</v>
      </c>
      <c r="C88" s="112" t="s">
        <v>190</v>
      </c>
      <c r="D88" s="112" t="s">
        <v>231</v>
      </c>
      <c r="E88" s="112" t="s">
        <v>231</v>
      </c>
      <c r="F88" s="110">
        <v>0</v>
      </c>
      <c r="G88" s="43" t="s">
        <v>221</v>
      </c>
      <c r="H88" s="43" t="s">
        <v>221</v>
      </c>
      <c r="I88" s="115">
        <v>53695.68</v>
      </c>
      <c r="J88" s="121">
        <f t="shared" si="16"/>
        <v>53700</v>
      </c>
      <c r="K88" s="124">
        <f>E88-F88</f>
        <v>53700</v>
      </c>
    </row>
    <row r="89" spans="1:11" ht="15" customHeight="1" hidden="1" thickBot="1">
      <c r="A89" s="55" t="s">
        <v>166</v>
      </c>
      <c r="B89" s="90">
        <v>225</v>
      </c>
      <c r="C89" s="2" t="s">
        <v>191</v>
      </c>
      <c r="D89" s="2" t="s">
        <v>226</v>
      </c>
      <c r="E89" s="2" t="s">
        <v>226</v>
      </c>
      <c r="F89" s="2" t="s">
        <v>194</v>
      </c>
      <c r="G89" s="43" t="s">
        <v>221</v>
      </c>
      <c r="H89" s="43" t="s">
        <v>221</v>
      </c>
      <c r="I89" s="115">
        <v>1895.68</v>
      </c>
      <c r="J89" s="121">
        <f t="shared" si="16"/>
        <v>1900</v>
      </c>
      <c r="K89" s="124">
        <f>E89-F89</f>
        <v>1900</v>
      </c>
    </row>
    <row r="90" spans="1:11" ht="15" customHeight="1" hidden="1" thickBot="1">
      <c r="A90" s="55" t="s">
        <v>166</v>
      </c>
      <c r="B90" s="90">
        <v>225</v>
      </c>
      <c r="C90" s="2" t="s">
        <v>229</v>
      </c>
      <c r="D90" s="2" t="s">
        <v>230</v>
      </c>
      <c r="E90" s="2" t="s">
        <v>230</v>
      </c>
      <c r="F90" s="2" t="s">
        <v>194</v>
      </c>
      <c r="G90" s="43" t="s">
        <v>221</v>
      </c>
      <c r="H90" s="43" t="s">
        <v>221</v>
      </c>
      <c r="I90" s="43" t="s">
        <v>230</v>
      </c>
      <c r="J90" s="121">
        <v>0</v>
      </c>
      <c r="K90" s="124">
        <f>E90-F90</f>
        <v>51800</v>
      </c>
    </row>
    <row r="91" spans="1:11" ht="25.5" customHeight="1" hidden="1" thickBot="1">
      <c r="A91" s="55" t="s">
        <v>205</v>
      </c>
      <c r="B91" s="90"/>
      <c r="C91" s="112" t="s">
        <v>204</v>
      </c>
      <c r="D91" s="110">
        <f>D92+D93</f>
        <v>41000</v>
      </c>
      <c r="E91" s="112" t="s">
        <v>232</v>
      </c>
      <c r="F91" s="110">
        <v>0</v>
      </c>
      <c r="G91" s="43" t="s">
        <v>221</v>
      </c>
      <c r="H91" s="43" t="s">
        <v>221</v>
      </c>
      <c r="I91" s="115">
        <v>41000</v>
      </c>
      <c r="J91" s="121">
        <v>0</v>
      </c>
      <c r="K91" s="124">
        <f>E91-F91</f>
        <v>41000</v>
      </c>
    </row>
    <row r="92" spans="1:11" ht="15" customHeight="1" hidden="1" thickBot="1">
      <c r="A92" s="55" t="s">
        <v>166</v>
      </c>
      <c r="B92" s="90">
        <v>225</v>
      </c>
      <c r="C92" s="2" t="s">
        <v>195</v>
      </c>
      <c r="D92" s="2" t="s">
        <v>188</v>
      </c>
      <c r="E92" s="2" t="s">
        <v>188</v>
      </c>
      <c r="F92" s="2" t="s">
        <v>194</v>
      </c>
      <c r="G92" s="43" t="s">
        <v>221</v>
      </c>
      <c r="H92" s="43" t="s">
        <v>221</v>
      </c>
      <c r="I92" s="115">
        <v>25000</v>
      </c>
      <c r="J92" s="121">
        <v>0</v>
      </c>
      <c r="K92" s="25" t="s">
        <v>227</v>
      </c>
    </row>
    <row r="93" spans="1:11" ht="15" customHeight="1" hidden="1" thickBot="1">
      <c r="A93" s="55" t="s">
        <v>159</v>
      </c>
      <c r="B93" s="90">
        <v>310</v>
      </c>
      <c r="C93" s="2" t="s">
        <v>228</v>
      </c>
      <c r="D93" s="2" t="s">
        <v>184</v>
      </c>
      <c r="E93" s="2" t="s">
        <v>184</v>
      </c>
      <c r="F93" s="2" t="s">
        <v>194</v>
      </c>
      <c r="G93" s="43" t="s">
        <v>221</v>
      </c>
      <c r="H93" s="43" t="s">
        <v>221</v>
      </c>
      <c r="I93" s="115" t="str">
        <f aca="true" t="shared" si="17" ref="I93:I98">F93</f>
        <v>0</v>
      </c>
      <c r="J93" s="121">
        <f aca="true" t="shared" si="18" ref="J93:J99">D93-F93</f>
        <v>16000</v>
      </c>
      <c r="K93" s="124">
        <f>E93-F93</f>
        <v>16000</v>
      </c>
    </row>
    <row r="94" spans="1:11" ht="22.5" customHeight="1" thickBot="1">
      <c r="A94" s="136" t="s">
        <v>203</v>
      </c>
      <c r="B94" s="90"/>
      <c r="C94" s="112" t="s">
        <v>173</v>
      </c>
      <c r="D94" s="110" t="str">
        <f aca="true" t="shared" si="19" ref="D94:E96">D95</f>
        <v>2488428</v>
      </c>
      <c r="E94" s="110">
        <f t="shared" si="19"/>
        <v>2488428</v>
      </c>
      <c r="F94" s="110">
        <v>1086728</v>
      </c>
      <c r="G94" s="43" t="s">
        <v>221</v>
      </c>
      <c r="H94" s="43" t="s">
        <v>221</v>
      </c>
      <c r="I94" s="116">
        <f t="shared" si="17"/>
        <v>1086728</v>
      </c>
      <c r="J94" s="121">
        <f t="shared" si="18"/>
        <v>1401700</v>
      </c>
      <c r="K94" s="124">
        <f>E94-F94</f>
        <v>1401700</v>
      </c>
    </row>
    <row r="95" spans="1:11" ht="36.75" customHeight="1" thickBot="1">
      <c r="A95" s="140" t="s">
        <v>371</v>
      </c>
      <c r="B95" s="56"/>
      <c r="C95" s="112" t="s">
        <v>192</v>
      </c>
      <c r="D95" s="110" t="str">
        <f t="shared" si="19"/>
        <v>2488428</v>
      </c>
      <c r="E95" s="110">
        <f t="shared" si="19"/>
        <v>2488428</v>
      </c>
      <c r="F95" s="109">
        <v>1086728</v>
      </c>
      <c r="G95" s="43" t="s">
        <v>221</v>
      </c>
      <c r="H95" s="43" t="s">
        <v>221</v>
      </c>
      <c r="I95" s="115">
        <f t="shared" si="17"/>
        <v>1086728</v>
      </c>
      <c r="J95" s="121">
        <f t="shared" si="18"/>
        <v>1401700</v>
      </c>
      <c r="K95" s="124">
        <f>E95-F95</f>
        <v>1401700</v>
      </c>
    </row>
    <row r="96" spans="1:11" ht="39" customHeight="1" thickBot="1">
      <c r="A96" s="140" t="s">
        <v>372</v>
      </c>
      <c r="B96" s="90"/>
      <c r="C96" s="112" t="s">
        <v>373</v>
      </c>
      <c r="D96" s="110" t="str">
        <f t="shared" si="19"/>
        <v>2488428</v>
      </c>
      <c r="E96" s="110">
        <f t="shared" si="19"/>
        <v>2488428</v>
      </c>
      <c r="F96" s="110">
        <v>1086728</v>
      </c>
      <c r="G96" s="43" t="s">
        <v>221</v>
      </c>
      <c r="H96" s="43" t="s">
        <v>221</v>
      </c>
      <c r="I96" s="116">
        <f t="shared" si="17"/>
        <v>1086728</v>
      </c>
      <c r="J96" s="121">
        <f t="shared" si="18"/>
        <v>1401700</v>
      </c>
      <c r="K96" s="124">
        <f aca="true" t="shared" si="20" ref="K96:K109">E96-F96</f>
        <v>1401700</v>
      </c>
    </row>
    <row r="97" spans="1:11" ht="27.75" customHeight="1" thickBot="1">
      <c r="A97" s="55" t="s">
        <v>374</v>
      </c>
      <c r="B97" s="90">
        <v>240</v>
      </c>
      <c r="C97" s="2" t="s">
        <v>375</v>
      </c>
      <c r="D97" s="2" t="s">
        <v>383</v>
      </c>
      <c r="E97" s="134">
        <v>2488428</v>
      </c>
      <c r="F97" s="109">
        <v>1086728</v>
      </c>
      <c r="G97" s="43" t="s">
        <v>221</v>
      </c>
      <c r="H97" s="43" t="s">
        <v>221</v>
      </c>
      <c r="I97" s="115">
        <f t="shared" si="17"/>
        <v>1086728</v>
      </c>
      <c r="J97" s="121">
        <f t="shared" si="18"/>
        <v>1401700</v>
      </c>
      <c r="K97" s="124">
        <f t="shared" si="20"/>
        <v>1401700</v>
      </c>
    </row>
    <row r="98" spans="1:11" ht="22.5" customHeight="1">
      <c r="A98" s="55" t="s">
        <v>376</v>
      </c>
      <c r="B98" s="90">
        <v>241</v>
      </c>
      <c r="C98" s="2" t="s">
        <v>377</v>
      </c>
      <c r="D98" s="2" t="s">
        <v>383</v>
      </c>
      <c r="E98" s="2" t="s">
        <v>383</v>
      </c>
      <c r="F98" s="2" t="s">
        <v>468</v>
      </c>
      <c r="G98" s="43" t="s">
        <v>221</v>
      </c>
      <c r="H98" s="43" t="s">
        <v>221</v>
      </c>
      <c r="I98" s="115" t="str">
        <f t="shared" si="17"/>
        <v>1086728</v>
      </c>
      <c r="J98" s="121">
        <f t="shared" si="18"/>
        <v>1401700</v>
      </c>
      <c r="K98" s="124">
        <f>E98-F98</f>
        <v>1401700</v>
      </c>
    </row>
    <row r="99" spans="1:11" ht="21.75" customHeight="1" hidden="1" thickBot="1">
      <c r="A99" s="55" t="s">
        <v>209</v>
      </c>
      <c r="B99" s="90">
        <v>310</v>
      </c>
      <c r="C99" s="2" t="s">
        <v>236</v>
      </c>
      <c r="D99" s="2" t="s">
        <v>233</v>
      </c>
      <c r="E99" s="2" t="s">
        <v>233</v>
      </c>
      <c r="F99" s="114" t="s">
        <v>194</v>
      </c>
      <c r="G99" s="43" t="s">
        <v>221</v>
      </c>
      <c r="H99" s="43" t="s">
        <v>221</v>
      </c>
      <c r="I99" s="130">
        <v>111.64</v>
      </c>
      <c r="J99" s="121">
        <f t="shared" si="18"/>
        <v>9850</v>
      </c>
      <c r="K99" s="124">
        <f t="shared" si="20"/>
        <v>9850</v>
      </c>
    </row>
    <row r="100" spans="1:11" ht="40.5" customHeight="1" hidden="1">
      <c r="A100" s="140" t="s">
        <v>201</v>
      </c>
      <c r="B100" s="90"/>
      <c r="C100" s="112" t="s">
        <v>240</v>
      </c>
      <c r="D100" s="118">
        <v>11000</v>
      </c>
      <c r="E100" s="118">
        <v>11000</v>
      </c>
      <c r="F100" s="110">
        <v>0</v>
      </c>
      <c r="G100" s="43" t="s">
        <v>221</v>
      </c>
      <c r="H100" s="43" t="s">
        <v>221</v>
      </c>
      <c r="I100" s="116">
        <v>11000</v>
      </c>
      <c r="J100" s="121">
        <f aca="true" t="shared" si="21" ref="J100:J109">D100-F100</f>
        <v>11000</v>
      </c>
      <c r="K100" s="127">
        <f t="shared" si="20"/>
        <v>11000</v>
      </c>
    </row>
    <row r="101" spans="1:11" ht="15" customHeight="1" hidden="1">
      <c r="A101" s="55" t="s">
        <v>167</v>
      </c>
      <c r="B101" s="90">
        <v>290</v>
      </c>
      <c r="C101" s="2" t="s">
        <v>241</v>
      </c>
      <c r="D101" s="2" t="s">
        <v>196</v>
      </c>
      <c r="E101" s="2" t="s">
        <v>196</v>
      </c>
      <c r="F101" s="2" t="s">
        <v>194</v>
      </c>
      <c r="G101" s="43" t="s">
        <v>221</v>
      </c>
      <c r="H101" s="43" t="s">
        <v>221</v>
      </c>
      <c r="I101" s="115" t="str">
        <f>F101</f>
        <v>0</v>
      </c>
      <c r="J101" s="121">
        <f t="shared" si="21"/>
        <v>11000</v>
      </c>
      <c r="K101" s="127">
        <f t="shared" si="20"/>
        <v>11000</v>
      </c>
    </row>
    <row r="102" spans="1:11" ht="39.75" customHeight="1">
      <c r="A102" s="140" t="s">
        <v>378</v>
      </c>
      <c r="B102" s="90">
        <v>0</v>
      </c>
      <c r="C102" s="112" t="s">
        <v>193</v>
      </c>
      <c r="D102" s="110">
        <v>38000</v>
      </c>
      <c r="E102" s="110">
        <v>38000</v>
      </c>
      <c r="F102" s="110">
        <v>15644.99</v>
      </c>
      <c r="G102" s="43" t="s">
        <v>221</v>
      </c>
      <c r="H102" s="43" t="s">
        <v>221</v>
      </c>
      <c r="I102" s="116">
        <f>F102</f>
        <v>15644.99</v>
      </c>
      <c r="J102" s="121">
        <f t="shared" si="21"/>
        <v>22355.010000000002</v>
      </c>
      <c r="K102" s="127">
        <f t="shared" si="20"/>
        <v>22355.010000000002</v>
      </c>
    </row>
    <row r="103" spans="1:11" ht="36.75" customHeight="1">
      <c r="A103" s="55" t="s">
        <v>218</v>
      </c>
      <c r="B103" s="90">
        <v>263</v>
      </c>
      <c r="C103" s="114" t="s">
        <v>419</v>
      </c>
      <c r="D103" s="135">
        <v>38000</v>
      </c>
      <c r="E103" s="135">
        <v>38000</v>
      </c>
      <c r="F103" s="110">
        <v>15644.99</v>
      </c>
      <c r="G103" s="43" t="s">
        <v>221</v>
      </c>
      <c r="H103" s="43" t="s">
        <v>221</v>
      </c>
      <c r="I103" s="116">
        <f>F103</f>
        <v>15644.99</v>
      </c>
      <c r="J103" s="121">
        <f t="shared" si="21"/>
        <v>22355.010000000002</v>
      </c>
      <c r="K103" s="127">
        <f t="shared" si="20"/>
        <v>22355.010000000002</v>
      </c>
    </row>
    <row r="104" spans="1:11" ht="35.25" customHeight="1">
      <c r="A104" s="140" t="s">
        <v>378</v>
      </c>
      <c r="B104" s="67" t="s">
        <v>169</v>
      </c>
      <c r="C104" s="142" t="s">
        <v>426</v>
      </c>
      <c r="D104" s="142" t="s">
        <v>379</v>
      </c>
      <c r="E104" s="142" t="s">
        <v>379</v>
      </c>
      <c r="F104" s="142" t="s">
        <v>194</v>
      </c>
      <c r="G104" s="68" t="s">
        <v>221</v>
      </c>
      <c r="H104" s="68" t="s">
        <v>221</v>
      </c>
      <c r="I104" s="68" t="s">
        <v>194</v>
      </c>
      <c r="J104" s="91" t="s">
        <v>379</v>
      </c>
      <c r="K104" s="69" t="s">
        <v>379</v>
      </c>
    </row>
    <row r="105" spans="1:11" ht="22.5" customHeight="1">
      <c r="A105" s="55" t="s">
        <v>328</v>
      </c>
      <c r="B105" s="90">
        <v>340</v>
      </c>
      <c r="C105" s="2" t="s">
        <v>427</v>
      </c>
      <c r="D105" s="2" t="s">
        <v>379</v>
      </c>
      <c r="E105" s="2" t="s">
        <v>379</v>
      </c>
      <c r="F105" s="2" t="s">
        <v>194</v>
      </c>
      <c r="G105" s="43" t="s">
        <v>221</v>
      </c>
      <c r="H105" s="43" t="s">
        <v>221</v>
      </c>
      <c r="I105" s="115" t="str">
        <f>F105</f>
        <v>0</v>
      </c>
      <c r="J105" s="121">
        <f>D105-F105</f>
        <v>2000</v>
      </c>
      <c r="K105" s="127">
        <f>E105-F105</f>
        <v>2000</v>
      </c>
    </row>
    <row r="106" spans="1:11" ht="40.5" customHeight="1">
      <c r="A106" s="140" t="s">
        <v>380</v>
      </c>
      <c r="B106" s="90"/>
      <c r="C106" s="112" t="s">
        <v>254</v>
      </c>
      <c r="D106" s="118">
        <v>12000</v>
      </c>
      <c r="E106" s="118">
        <v>12000</v>
      </c>
      <c r="F106" s="110">
        <v>6000</v>
      </c>
      <c r="G106" s="43" t="s">
        <v>221</v>
      </c>
      <c r="H106" s="43" t="s">
        <v>221</v>
      </c>
      <c r="I106" s="116">
        <v>6000</v>
      </c>
      <c r="J106" s="121">
        <f>D106-F106</f>
        <v>6000</v>
      </c>
      <c r="K106" s="127">
        <f>E106-F106</f>
        <v>6000</v>
      </c>
    </row>
    <row r="107" spans="1:11" ht="15.75" customHeight="1">
      <c r="A107" s="55" t="s">
        <v>167</v>
      </c>
      <c r="B107" s="90">
        <v>290</v>
      </c>
      <c r="C107" s="2" t="s">
        <v>381</v>
      </c>
      <c r="D107" s="2" t="s">
        <v>237</v>
      </c>
      <c r="E107" s="2" t="s">
        <v>237</v>
      </c>
      <c r="F107" s="2" t="s">
        <v>469</v>
      </c>
      <c r="G107" s="43" t="s">
        <v>221</v>
      </c>
      <c r="H107" s="43" t="s">
        <v>221</v>
      </c>
      <c r="I107" s="115" t="str">
        <f>F107</f>
        <v>6000</v>
      </c>
      <c r="J107" s="121">
        <f>D107-F107</f>
        <v>6000</v>
      </c>
      <c r="K107" s="127">
        <f>E107-F107</f>
        <v>6000</v>
      </c>
    </row>
    <row r="108" spans="1:11" s="137" customFormat="1" ht="58.5" customHeight="1" hidden="1">
      <c r="A108" s="140" t="s">
        <v>202</v>
      </c>
      <c r="B108" s="131"/>
      <c r="C108" s="112" t="s">
        <v>198</v>
      </c>
      <c r="D108" s="112" t="s">
        <v>187</v>
      </c>
      <c r="E108" s="112" t="s">
        <v>187</v>
      </c>
      <c r="F108" s="110">
        <v>0</v>
      </c>
      <c r="G108" s="111" t="s">
        <v>221</v>
      </c>
      <c r="H108" s="111" t="s">
        <v>221</v>
      </c>
      <c r="I108" s="111" t="s">
        <v>187</v>
      </c>
      <c r="J108" s="122">
        <f t="shared" si="21"/>
        <v>45100</v>
      </c>
      <c r="K108" s="129">
        <f t="shared" si="20"/>
        <v>45100</v>
      </c>
    </row>
    <row r="109" spans="1:11" ht="34.5" customHeight="1" hidden="1">
      <c r="A109" s="139" t="s">
        <v>219</v>
      </c>
      <c r="B109" s="90">
        <v>251</v>
      </c>
      <c r="C109" s="2" t="s">
        <v>197</v>
      </c>
      <c r="D109" s="2" t="s">
        <v>187</v>
      </c>
      <c r="E109" s="2" t="s">
        <v>187</v>
      </c>
      <c r="F109" s="2" t="s">
        <v>194</v>
      </c>
      <c r="G109" s="43" t="s">
        <v>221</v>
      </c>
      <c r="H109" s="43" t="s">
        <v>221</v>
      </c>
      <c r="I109" s="43" t="s">
        <v>187</v>
      </c>
      <c r="J109" s="121">
        <f t="shared" si="21"/>
        <v>45100</v>
      </c>
      <c r="K109" s="127">
        <f t="shared" si="20"/>
        <v>45100</v>
      </c>
    </row>
    <row r="110" spans="1:11" ht="15" customHeight="1" thickBot="1">
      <c r="A110" s="67" t="s">
        <v>221</v>
      </c>
      <c r="B110" s="67"/>
      <c r="C110" s="142" t="s">
        <v>221</v>
      </c>
      <c r="D110" s="142" t="s">
        <v>221</v>
      </c>
      <c r="E110" s="142" t="s">
        <v>221</v>
      </c>
      <c r="F110" s="142" t="s">
        <v>221</v>
      </c>
      <c r="G110" s="68" t="s">
        <v>221</v>
      </c>
      <c r="H110" s="68" t="s">
        <v>221</v>
      </c>
      <c r="I110" s="68" t="s">
        <v>194</v>
      </c>
      <c r="J110" s="91" t="s">
        <v>194</v>
      </c>
      <c r="K110" s="69" t="s">
        <v>194</v>
      </c>
    </row>
    <row r="111" spans="1:11" ht="15" customHeight="1" hidden="1" thickBot="1">
      <c r="A111" s="67" t="s">
        <v>221</v>
      </c>
      <c r="B111" s="67" t="s">
        <v>220</v>
      </c>
      <c r="C111" s="142" t="s">
        <v>250</v>
      </c>
      <c r="D111" s="143" t="s">
        <v>188</v>
      </c>
      <c r="E111" s="143" t="s">
        <v>188</v>
      </c>
      <c r="F111" s="146">
        <v>3720</v>
      </c>
      <c r="G111" s="68" t="s">
        <v>221</v>
      </c>
      <c r="H111" s="68" t="s">
        <v>221</v>
      </c>
      <c r="I111" s="68" t="s">
        <v>251</v>
      </c>
      <c r="J111" s="147">
        <f>D111-F111</f>
        <v>21280</v>
      </c>
      <c r="K111" s="148">
        <f>E111-F111</f>
        <v>21280</v>
      </c>
    </row>
    <row r="112" spans="1:11" ht="11.25" customHeight="1" thickBot="1">
      <c r="A112" s="105"/>
      <c r="B112" s="92"/>
      <c r="C112" s="93" t="s">
        <v>221</v>
      </c>
      <c r="D112" s="93" t="s">
        <v>221</v>
      </c>
      <c r="E112" s="93" t="s">
        <v>221</v>
      </c>
      <c r="F112" s="93" t="s">
        <v>221</v>
      </c>
      <c r="G112" s="93"/>
      <c r="H112" s="93"/>
      <c r="I112" s="93"/>
      <c r="J112" s="93"/>
      <c r="K112" s="93"/>
    </row>
    <row r="113" spans="1:11" ht="27" customHeight="1" thickBot="1">
      <c r="A113" s="104" t="s">
        <v>95</v>
      </c>
      <c r="B113" s="99">
        <v>450</v>
      </c>
      <c r="C113" s="94" t="s">
        <v>54</v>
      </c>
      <c r="D113" s="94" t="s">
        <v>54</v>
      </c>
      <c r="E113" s="94" t="s">
        <v>54</v>
      </c>
      <c r="F113" s="94" t="s">
        <v>490</v>
      </c>
      <c r="G113" s="95" t="s">
        <v>221</v>
      </c>
      <c r="H113" s="95" t="s">
        <v>221</v>
      </c>
      <c r="I113" s="151">
        <v>-26665.61</v>
      </c>
      <c r="J113" s="96" t="s">
        <v>54</v>
      </c>
      <c r="K113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showGridLines="0" zoomScaleSheetLayoutView="120" zoomScalePageLayoutView="0" workbookViewId="0" topLeftCell="B121">
      <selection activeCell="E82" sqref="E82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176</v>
      </c>
      <c r="B6" s="128"/>
      <c r="D6" s="128" t="s">
        <v>448</v>
      </c>
      <c r="E6" s="128"/>
      <c r="F6" s="128"/>
      <c r="G6" s="128"/>
      <c r="H6" s="128" t="s">
        <v>28</v>
      </c>
      <c r="I6" s="21" t="s">
        <v>449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179</v>
      </c>
    </row>
    <row r="11" spans="1:9" ht="15.75" customHeight="1">
      <c r="A11" s="14" t="s">
        <v>55</v>
      </c>
      <c r="B11" s="14"/>
      <c r="C11" s="14"/>
      <c r="D11" s="13" t="s">
        <v>183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6634700</v>
      </c>
      <c r="E22" s="110">
        <f>E24+E33</f>
        <v>2250834.15</v>
      </c>
      <c r="F22" s="43" t="s">
        <v>221</v>
      </c>
      <c r="G22" s="111" t="s">
        <v>221</v>
      </c>
      <c r="H22" s="116">
        <f>E22</f>
        <v>2250834.15</v>
      </c>
      <c r="I22" s="123">
        <f>D22-E22</f>
        <v>4383865.85</v>
      </c>
    </row>
    <row r="23" spans="1:9" ht="15.75" customHeight="1">
      <c r="A23" s="98" t="s">
        <v>8</v>
      </c>
      <c r="B23" s="61"/>
      <c r="C23" s="64"/>
      <c r="D23" s="2" t="s">
        <v>221</v>
      </c>
      <c r="E23" s="2" t="s">
        <v>221</v>
      </c>
      <c r="F23" s="43" t="s">
        <v>221</v>
      </c>
      <c r="G23" s="43" t="s">
        <v>221</v>
      </c>
      <c r="H23" s="43" t="s">
        <v>221</v>
      </c>
      <c r="I23" s="25" t="s">
        <v>221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3055000</v>
      </c>
      <c r="E24" s="110">
        <f>E26+E28+E29+E30+E31+E32</f>
        <v>1865478.18</v>
      </c>
      <c r="F24" s="43" t="s">
        <v>221</v>
      </c>
      <c r="G24" s="43" t="s">
        <v>221</v>
      </c>
      <c r="H24" s="116">
        <f>E24</f>
        <v>1865478.18</v>
      </c>
      <c r="I24" s="129">
        <f>D24-E24</f>
        <v>1189521.82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221</v>
      </c>
      <c r="G25" s="43" t="s">
        <v>221</v>
      </c>
      <c r="H25" s="43" t="s">
        <v>221</v>
      </c>
      <c r="I25" s="25" t="s">
        <v>221</v>
      </c>
    </row>
    <row r="26" spans="1:9" ht="15.75" customHeight="1">
      <c r="A26" s="55"/>
      <c r="B26" s="61"/>
      <c r="C26" s="43" t="s">
        <v>116</v>
      </c>
      <c r="D26" s="114" t="s">
        <v>355</v>
      </c>
      <c r="E26" s="109">
        <v>1690000</v>
      </c>
      <c r="F26" s="43" t="s">
        <v>221</v>
      </c>
      <c r="G26" s="43" t="s">
        <v>221</v>
      </c>
      <c r="H26" s="115">
        <f>E26</f>
        <v>1690000</v>
      </c>
      <c r="I26" s="127">
        <f>D26-E26</f>
        <v>948300</v>
      </c>
    </row>
    <row r="27" spans="1:9" ht="15.75" customHeight="1">
      <c r="A27" s="55"/>
      <c r="B27" s="56"/>
      <c r="C27" s="43" t="s">
        <v>117</v>
      </c>
      <c r="D27" s="114" t="s">
        <v>194</v>
      </c>
      <c r="E27" s="2" t="s">
        <v>194</v>
      </c>
      <c r="F27" s="43" t="s">
        <v>221</v>
      </c>
      <c r="G27" s="43" t="s">
        <v>221</v>
      </c>
      <c r="H27" s="43" t="s">
        <v>221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388</v>
      </c>
      <c r="E28" s="2" t="s">
        <v>388</v>
      </c>
      <c r="F28" s="43" t="s">
        <v>221</v>
      </c>
      <c r="G28" s="43" t="s">
        <v>221</v>
      </c>
      <c r="H28" s="43" t="s">
        <v>388</v>
      </c>
      <c r="I28" s="127">
        <v>140700</v>
      </c>
    </row>
    <row r="29" spans="1:9" ht="15.75" customHeight="1" hidden="1">
      <c r="A29" s="55"/>
      <c r="B29" s="56"/>
      <c r="C29" s="43" t="s">
        <v>223</v>
      </c>
      <c r="D29" s="2" t="s">
        <v>224</v>
      </c>
      <c r="E29" s="2" t="s">
        <v>194</v>
      </c>
      <c r="F29" s="43" t="s">
        <v>221</v>
      </c>
      <c r="G29" s="43" t="s">
        <v>221</v>
      </c>
      <c r="H29" s="115" t="s">
        <v>221</v>
      </c>
      <c r="I29" s="25" t="s">
        <v>194</v>
      </c>
    </row>
    <row r="30" spans="1:9" ht="15.75" customHeight="1">
      <c r="A30" s="55"/>
      <c r="B30" s="56"/>
      <c r="C30" s="43" t="s">
        <v>119</v>
      </c>
      <c r="D30" s="2" t="s">
        <v>258</v>
      </c>
      <c r="E30" s="2" t="s">
        <v>194</v>
      </c>
      <c r="F30" s="43" t="s">
        <v>221</v>
      </c>
      <c r="G30" s="43" t="s">
        <v>221</v>
      </c>
      <c r="H30" s="43" t="s">
        <v>194</v>
      </c>
      <c r="I30" s="127">
        <v>14000</v>
      </c>
    </row>
    <row r="31" spans="1:9" ht="15.75" customHeight="1">
      <c r="A31" s="55"/>
      <c r="B31" s="56"/>
      <c r="C31" s="43" t="s">
        <v>243</v>
      </c>
      <c r="D31" s="2" t="s">
        <v>79</v>
      </c>
      <c r="E31" s="2" t="s">
        <v>79</v>
      </c>
      <c r="F31" s="43" t="s">
        <v>221</v>
      </c>
      <c r="G31" s="43" t="s">
        <v>221</v>
      </c>
      <c r="H31" s="43" t="s">
        <v>79</v>
      </c>
      <c r="I31" s="25" t="s">
        <v>79</v>
      </c>
    </row>
    <row r="32" spans="1:9" ht="15.75" customHeight="1">
      <c r="A32" s="55"/>
      <c r="B32" s="56"/>
      <c r="C32" s="43" t="s">
        <v>178</v>
      </c>
      <c r="D32" s="114" t="s">
        <v>402</v>
      </c>
      <c r="E32" s="2" t="s">
        <v>488</v>
      </c>
      <c r="F32" s="43" t="s">
        <v>221</v>
      </c>
      <c r="G32" s="43" t="s">
        <v>221</v>
      </c>
      <c r="H32" s="115" t="str">
        <f>E32</f>
        <v>35978,18</v>
      </c>
      <c r="I32" s="127">
        <f>D32-E32</f>
        <v>227221.82</v>
      </c>
    </row>
    <row r="33" spans="1:9" ht="15.75" customHeight="1">
      <c r="A33" s="55" t="s">
        <v>120</v>
      </c>
      <c r="B33" s="56"/>
      <c r="C33" s="43" t="s">
        <v>123</v>
      </c>
      <c r="D33" s="110">
        <f>D34+D38+D51+D60+D65+D70+D75+D81</f>
        <v>3579700</v>
      </c>
      <c r="E33" s="110">
        <f>E34+E38+E51+E60+E65+E70+E36+E75+E80+E72+E73+E74+E37</f>
        <v>385355.9700000001</v>
      </c>
      <c r="F33" s="43" t="s">
        <v>221</v>
      </c>
      <c r="G33" s="43" t="s">
        <v>221</v>
      </c>
      <c r="H33" s="116">
        <f>E33</f>
        <v>385355.9700000001</v>
      </c>
      <c r="I33" s="127">
        <f>D33-E33</f>
        <v>3194344.03</v>
      </c>
    </row>
    <row r="34" spans="1:9" ht="15.75" customHeight="1">
      <c r="A34" s="55"/>
      <c r="B34" s="56"/>
      <c r="C34" s="43" t="s">
        <v>181</v>
      </c>
      <c r="D34" s="2" t="s">
        <v>356</v>
      </c>
      <c r="E34" s="2" t="s">
        <v>477</v>
      </c>
      <c r="F34" s="43" t="s">
        <v>221</v>
      </c>
      <c r="G34" s="43" t="s">
        <v>221</v>
      </c>
      <c r="H34" s="43" t="s">
        <v>477</v>
      </c>
      <c r="I34" s="25" t="s">
        <v>194</v>
      </c>
    </row>
    <row r="35" spans="1:9" ht="15.75" customHeight="1">
      <c r="A35" s="55" t="s">
        <v>121</v>
      </c>
      <c r="B35" s="56"/>
      <c r="C35" s="43" t="s">
        <v>382</v>
      </c>
      <c r="D35" s="112" t="s">
        <v>221</v>
      </c>
      <c r="E35" s="110" t="s">
        <v>221</v>
      </c>
      <c r="F35" s="43" t="s">
        <v>221</v>
      </c>
      <c r="G35" s="43" t="s">
        <v>221</v>
      </c>
      <c r="H35" s="115" t="str">
        <f>E35</f>
        <v>-</v>
      </c>
      <c r="I35" s="127">
        <v>0</v>
      </c>
    </row>
    <row r="36" spans="1:9" ht="15.75" customHeight="1">
      <c r="A36" s="55"/>
      <c r="B36" s="56"/>
      <c r="C36" s="43" t="s">
        <v>385</v>
      </c>
      <c r="D36" s="2" t="s">
        <v>221</v>
      </c>
      <c r="E36" s="2" t="s">
        <v>478</v>
      </c>
      <c r="F36" s="43" t="s">
        <v>221</v>
      </c>
      <c r="G36" s="43" t="s">
        <v>221</v>
      </c>
      <c r="H36" s="115" t="str">
        <f>E36</f>
        <v>354,90</v>
      </c>
      <c r="I36" s="127">
        <v>0</v>
      </c>
    </row>
    <row r="37" spans="1:9" ht="15.75" customHeight="1">
      <c r="A37" s="55"/>
      <c r="B37" s="56"/>
      <c r="C37" s="43" t="s">
        <v>432</v>
      </c>
      <c r="D37" s="2" t="s">
        <v>221</v>
      </c>
      <c r="E37" s="2"/>
      <c r="F37" s="43" t="s">
        <v>221</v>
      </c>
      <c r="G37" s="43" t="s">
        <v>221</v>
      </c>
      <c r="H37" s="115"/>
      <c r="I37" s="25" t="s">
        <v>194</v>
      </c>
    </row>
    <row r="38" spans="1:9" ht="15.75" customHeight="1" thickBot="1">
      <c r="A38" s="103"/>
      <c r="B38" s="62"/>
      <c r="C38" s="113" t="s">
        <v>246</v>
      </c>
      <c r="D38" s="113" t="s">
        <v>359</v>
      </c>
      <c r="E38" s="108">
        <f>E39+E47+E45+E46</f>
        <v>-41306.89</v>
      </c>
      <c r="F38" s="30" t="s">
        <v>222</v>
      </c>
      <c r="G38" s="30" t="s">
        <v>222</v>
      </c>
      <c r="H38" s="125">
        <f>E38</f>
        <v>-41306.89</v>
      </c>
      <c r="I38" s="31" t="s">
        <v>194</v>
      </c>
    </row>
    <row r="39" spans="1:9" ht="15.75" customHeight="1" thickBot="1">
      <c r="A39" s="103" t="s">
        <v>122</v>
      </c>
      <c r="B39" s="62"/>
      <c r="C39" s="30" t="s">
        <v>124</v>
      </c>
      <c r="D39" s="145" t="s">
        <v>357</v>
      </c>
      <c r="E39" s="108">
        <f>E42+E43+E44+E41</f>
        <v>1756.2800000000002</v>
      </c>
      <c r="F39" s="30" t="s">
        <v>221</v>
      </c>
      <c r="G39" s="30" t="s">
        <v>221</v>
      </c>
      <c r="H39" s="108">
        <f>E39</f>
        <v>1756.2800000000002</v>
      </c>
      <c r="I39" s="138">
        <v>6100</v>
      </c>
    </row>
    <row r="40" spans="1:9" ht="15.75" customHeight="1" thickBot="1">
      <c r="A40" s="103"/>
      <c r="B40" s="62"/>
      <c r="C40" s="30" t="s">
        <v>125</v>
      </c>
      <c r="D40" s="145" t="s">
        <v>221</v>
      </c>
      <c r="E40" s="30" t="s">
        <v>221</v>
      </c>
      <c r="F40" s="30" t="s">
        <v>221</v>
      </c>
      <c r="G40" s="30" t="s">
        <v>221</v>
      </c>
      <c r="H40" s="125" t="str">
        <f>E40</f>
        <v>-</v>
      </c>
      <c r="I40" s="138">
        <v>0</v>
      </c>
    </row>
    <row r="41" spans="1:9" ht="15.75" customHeight="1" thickBot="1">
      <c r="A41" s="103"/>
      <c r="B41" s="62"/>
      <c r="C41" s="30" t="s">
        <v>252</v>
      </c>
      <c r="D41" s="30" t="s">
        <v>221</v>
      </c>
      <c r="E41" s="30" t="s">
        <v>479</v>
      </c>
      <c r="F41" s="30" t="s">
        <v>222</v>
      </c>
      <c r="G41" s="30" t="s">
        <v>222</v>
      </c>
      <c r="H41" s="30" t="s">
        <v>479</v>
      </c>
      <c r="I41" s="31" t="s">
        <v>194</v>
      </c>
    </row>
    <row r="42" spans="1:9" ht="15.75" customHeight="1" thickBot="1">
      <c r="A42" s="103"/>
      <c r="B42" s="62"/>
      <c r="C42" s="30" t="s">
        <v>433</v>
      </c>
      <c r="D42" s="30" t="s">
        <v>221</v>
      </c>
      <c r="E42" s="30" t="s">
        <v>434</v>
      </c>
      <c r="F42" s="30" t="s">
        <v>222</v>
      </c>
      <c r="G42" s="30" t="s">
        <v>222</v>
      </c>
      <c r="H42" s="30" t="s">
        <v>434</v>
      </c>
      <c r="I42" s="31" t="s">
        <v>194</v>
      </c>
    </row>
    <row r="43" spans="1:9" ht="15.75" customHeight="1" thickBot="1">
      <c r="A43" s="103"/>
      <c r="B43" s="62"/>
      <c r="C43" s="30" t="s">
        <v>248</v>
      </c>
      <c r="D43" s="113" t="s">
        <v>221</v>
      </c>
      <c r="E43" s="30" t="s">
        <v>435</v>
      </c>
      <c r="F43" s="30" t="s">
        <v>221</v>
      </c>
      <c r="G43" s="30" t="s">
        <v>221</v>
      </c>
      <c r="H43" s="30" t="s">
        <v>435</v>
      </c>
      <c r="I43" s="138">
        <v>0</v>
      </c>
    </row>
    <row r="44" spans="1:9" ht="15.75" customHeight="1" thickBot="1">
      <c r="A44" s="103"/>
      <c r="B44" s="62"/>
      <c r="C44" s="30" t="s">
        <v>249</v>
      </c>
      <c r="D44" s="113" t="s">
        <v>221</v>
      </c>
      <c r="E44" s="30" t="s">
        <v>405</v>
      </c>
      <c r="F44" s="30" t="s">
        <v>221</v>
      </c>
      <c r="G44" s="30" t="s">
        <v>221</v>
      </c>
      <c r="H44" s="30" t="s">
        <v>405</v>
      </c>
      <c r="I44" s="138">
        <v>0</v>
      </c>
    </row>
    <row r="45" spans="1:9" ht="15.75" customHeight="1" thickBot="1">
      <c r="A45" s="103"/>
      <c r="B45" s="62"/>
      <c r="C45" s="30" t="s">
        <v>480</v>
      </c>
      <c r="D45" s="30" t="s">
        <v>221</v>
      </c>
      <c r="E45" s="30" t="s">
        <v>481</v>
      </c>
      <c r="F45" s="30" t="s">
        <v>221</v>
      </c>
      <c r="G45" s="113" t="s">
        <v>221</v>
      </c>
      <c r="H45" s="30" t="s">
        <v>481</v>
      </c>
      <c r="I45" s="30" t="s">
        <v>221</v>
      </c>
    </row>
    <row r="46" spans="1:9" ht="15.75" customHeight="1" thickBot="1">
      <c r="A46" s="103"/>
      <c r="B46" s="62"/>
      <c r="C46" s="30" t="s">
        <v>482</v>
      </c>
      <c r="D46" s="30" t="s">
        <v>221</v>
      </c>
      <c r="E46" s="30" t="s">
        <v>483</v>
      </c>
      <c r="F46" s="30" t="s">
        <v>221</v>
      </c>
      <c r="G46" s="113" t="s">
        <v>221</v>
      </c>
      <c r="H46" s="30" t="s">
        <v>483</v>
      </c>
      <c r="I46" s="30" t="s">
        <v>221</v>
      </c>
    </row>
    <row r="47" spans="1:9" ht="15.75" customHeight="1" thickBot="1">
      <c r="A47" s="103" t="s">
        <v>244</v>
      </c>
      <c r="B47" s="62"/>
      <c r="C47" s="30" t="s">
        <v>245</v>
      </c>
      <c r="D47" s="113" t="s">
        <v>358</v>
      </c>
      <c r="E47" s="125">
        <v>-45922.4</v>
      </c>
      <c r="F47" s="30" t="s">
        <v>221</v>
      </c>
      <c r="G47" s="30" t="s">
        <v>221</v>
      </c>
      <c r="H47" s="125">
        <v>-45922.4</v>
      </c>
      <c r="I47" s="138">
        <f>D47-E47</f>
        <v>51422.4</v>
      </c>
    </row>
    <row r="48" spans="1:9" ht="15.75" customHeight="1" thickBot="1">
      <c r="A48" s="103"/>
      <c r="B48" s="62"/>
      <c r="C48" s="30" t="s">
        <v>256</v>
      </c>
      <c r="D48" s="113" t="s">
        <v>358</v>
      </c>
      <c r="E48" s="30" t="s">
        <v>406</v>
      </c>
      <c r="F48" s="30" t="s">
        <v>221</v>
      </c>
      <c r="G48" s="113" t="s">
        <v>221</v>
      </c>
      <c r="H48" s="30" t="s">
        <v>406</v>
      </c>
      <c r="I48" s="30" t="s">
        <v>221</v>
      </c>
    </row>
    <row r="49" spans="1:9" ht="15.75" customHeight="1" thickBot="1">
      <c r="A49" s="103"/>
      <c r="B49" s="62"/>
      <c r="C49" s="30" t="s">
        <v>247</v>
      </c>
      <c r="D49" s="30" t="s">
        <v>221</v>
      </c>
      <c r="E49" s="30" t="s">
        <v>407</v>
      </c>
      <c r="F49" s="30" t="s">
        <v>221</v>
      </c>
      <c r="G49" s="30" t="s">
        <v>221</v>
      </c>
      <c r="H49" s="125" t="str">
        <f>E49</f>
        <v>-48695,40</v>
      </c>
      <c r="I49" s="31" t="s">
        <v>194</v>
      </c>
    </row>
    <row r="50" spans="1:9" ht="15.75" customHeight="1" thickBot="1">
      <c r="A50" s="103"/>
      <c r="B50" s="62"/>
      <c r="C50" s="30" t="s">
        <v>255</v>
      </c>
      <c r="D50" s="30" t="s">
        <v>221</v>
      </c>
      <c r="E50" s="30" t="s">
        <v>221</v>
      </c>
      <c r="F50" s="30" t="s">
        <v>221</v>
      </c>
      <c r="G50" s="30" t="s">
        <v>221</v>
      </c>
      <c r="H50" s="125" t="str">
        <f>E50</f>
        <v>-</v>
      </c>
      <c r="I50" s="31" t="s">
        <v>194</v>
      </c>
    </row>
    <row r="51" spans="1:9" ht="15.75" customHeight="1" thickBot="1">
      <c r="A51" s="103" t="s">
        <v>126</v>
      </c>
      <c r="B51" s="62"/>
      <c r="C51" s="30" t="s">
        <v>127</v>
      </c>
      <c r="D51" s="113" t="s">
        <v>360</v>
      </c>
      <c r="E51" s="108">
        <f>E52+E53+E54</f>
        <v>-278.95000000000005</v>
      </c>
      <c r="F51" s="30" t="s">
        <v>221</v>
      </c>
      <c r="G51" s="30" t="s">
        <v>221</v>
      </c>
      <c r="H51" s="108">
        <f aca="true" t="shared" si="0" ref="H51:H56">E51</f>
        <v>-278.95000000000005</v>
      </c>
      <c r="I51" s="138">
        <f>D51-E51</f>
        <v>65378.95</v>
      </c>
    </row>
    <row r="52" spans="1:9" ht="15.75" customHeight="1" thickBot="1">
      <c r="A52" s="103"/>
      <c r="B52" s="62"/>
      <c r="C52" s="30" t="s">
        <v>128</v>
      </c>
      <c r="D52" s="30" t="s">
        <v>221</v>
      </c>
      <c r="E52" s="30" t="s">
        <v>436</v>
      </c>
      <c r="F52" s="30" t="s">
        <v>221</v>
      </c>
      <c r="G52" s="30" t="s">
        <v>221</v>
      </c>
      <c r="H52" s="125" t="str">
        <f t="shared" si="0"/>
        <v>130,97</v>
      </c>
      <c r="I52" s="31" t="s">
        <v>194</v>
      </c>
    </row>
    <row r="53" spans="1:9" ht="15.75" customHeight="1" thickBot="1">
      <c r="A53" s="103"/>
      <c r="B53" s="62"/>
      <c r="C53" s="30" t="s">
        <v>129</v>
      </c>
      <c r="D53" s="30" t="s">
        <v>221</v>
      </c>
      <c r="E53" s="30" t="s">
        <v>484</v>
      </c>
      <c r="F53" s="30" t="s">
        <v>221</v>
      </c>
      <c r="G53" s="30" t="s">
        <v>221</v>
      </c>
      <c r="H53" s="125" t="str">
        <f t="shared" si="0"/>
        <v>-71,38</v>
      </c>
      <c r="I53" s="31" t="s">
        <v>194</v>
      </c>
    </row>
    <row r="54" spans="1:9" ht="15.75" customHeight="1" thickBot="1">
      <c r="A54" s="103"/>
      <c r="B54" s="62"/>
      <c r="C54" s="30" t="s">
        <v>253</v>
      </c>
      <c r="D54" s="30" t="s">
        <v>221</v>
      </c>
      <c r="E54" s="30" t="s">
        <v>369</v>
      </c>
      <c r="F54" s="30" t="s">
        <v>221</v>
      </c>
      <c r="G54" s="30" t="s">
        <v>221</v>
      </c>
      <c r="H54" s="125" t="str">
        <f>E54</f>
        <v>-338,54</v>
      </c>
      <c r="I54" s="31" t="s">
        <v>194</v>
      </c>
    </row>
    <row r="55" spans="1:9" ht="15.75" customHeight="1" thickBot="1">
      <c r="A55" s="103" t="s">
        <v>130</v>
      </c>
      <c r="B55" s="62"/>
      <c r="C55" s="30" t="s">
        <v>131</v>
      </c>
      <c r="D55" s="113" t="s">
        <v>221</v>
      </c>
      <c r="E55" s="108" t="s">
        <v>221</v>
      </c>
      <c r="F55" s="30" t="s">
        <v>221</v>
      </c>
      <c r="G55" s="30" t="s">
        <v>221</v>
      </c>
      <c r="H55" s="108" t="str">
        <f t="shared" si="0"/>
        <v>-</v>
      </c>
      <c r="I55" s="138">
        <v>0</v>
      </c>
    </row>
    <row r="56" spans="1:9" ht="15.75" customHeight="1" thickBot="1">
      <c r="A56" s="103"/>
      <c r="B56" s="62"/>
      <c r="C56" s="30" t="s">
        <v>132</v>
      </c>
      <c r="D56" s="30" t="s">
        <v>221</v>
      </c>
      <c r="E56" s="30" t="s">
        <v>221</v>
      </c>
      <c r="F56" s="30" t="s">
        <v>221</v>
      </c>
      <c r="G56" s="30" t="s">
        <v>221</v>
      </c>
      <c r="H56" s="125" t="str">
        <f t="shared" si="0"/>
        <v>-</v>
      </c>
      <c r="I56" s="31" t="s">
        <v>194</v>
      </c>
    </row>
    <row r="57" spans="1:9" ht="15.75" customHeight="1" thickBot="1">
      <c r="A57" s="103" t="s">
        <v>133</v>
      </c>
      <c r="B57" s="62"/>
      <c r="C57" s="30" t="s">
        <v>134</v>
      </c>
      <c r="D57" s="113" t="s">
        <v>221</v>
      </c>
      <c r="E57" s="108" t="s">
        <v>221</v>
      </c>
      <c r="F57" s="30" t="s">
        <v>221</v>
      </c>
      <c r="G57" s="30" t="s">
        <v>221</v>
      </c>
      <c r="H57" s="108" t="str">
        <f>E57</f>
        <v>-</v>
      </c>
      <c r="I57" s="138">
        <v>0</v>
      </c>
    </row>
    <row r="58" spans="1:9" ht="15.75" customHeight="1" thickBot="1">
      <c r="A58" s="103"/>
      <c r="B58" s="62"/>
      <c r="C58" s="30" t="s">
        <v>135</v>
      </c>
      <c r="D58" s="30" t="s">
        <v>221</v>
      </c>
      <c r="E58" s="30" t="s">
        <v>221</v>
      </c>
      <c r="F58" s="30" t="s">
        <v>221</v>
      </c>
      <c r="G58" s="30" t="s">
        <v>221</v>
      </c>
      <c r="H58" s="125" t="str">
        <f>E58</f>
        <v>-</v>
      </c>
      <c r="I58" s="31" t="s">
        <v>194</v>
      </c>
    </row>
    <row r="59" spans="1:9" ht="15.75" customHeight="1" thickBot="1">
      <c r="A59" s="103"/>
      <c r="B59" s="62"/>
      <c r="C59" s="30" t="s">
        <v>136</v>
      </c>
      <c r="D59" s="30" t="s">
        <v>221</v>
      </c>
      <c r="E59" s="30" t="s">
        <v>221</v>
      </c>
      <c r="F59" s="30" t="s">
        <v>221</v>
      </c>
      <c r="G59" s="30" t="s">
        <v>221</v>
      </c>
      <c r="H59" s="30" t="s">
        <v>221</v>
      </c>
      <c r="I59" s="31" t="s">
        <v>194</v>
      </c>
    </row>
    <row r="60" spans="1:9" ht="15.75" customHeight="1" thickBot="1">
      <c r="A60" s="103" t="s">
        <v>137</v>
      </c>
      <c r="B60" s="62"/>
      <c r="C60" s="30" t="s">
        <v>138</v>
      </c>
      <c r="D60" s="113" t="s">
        <v>361</v>
      </c>
      <c r="E60" s="108">
        <f>E61+E62+E63+E64</f>
        <v>187512.09999999998</v>
      </c>
      <c r="F60" s="30" t="s">
        <v>221</v>
      </c>
      <c r="G60" s="30" t="s">
        <v>221</v>
      </c>
      <c r="H60" s="108">
        <f aca="true" t="shared" si="1" ref="H60:H69">E60</f>
        <v>187512.09999999998</v>
      </c>
      <c r="I60" s="138">
        <f>D60-E60</f>
        <v>2362787.9</v>
      </c>
    </row>
    <row r="61" spans="1:9" ht="15.75" customHeight="1" thickBot="1">
      <c r="A61" s="103"/>
      <c r="B61" s="62"/>
      <c r="C61" s="30" t="s">
        <v>139</v>
      </c>
      <c r="D61" s="30" t="s">
        <v>221</v>
      </c>
      <c r="E61" s="30" t="s">
        <v>437</v>
      </c>
      <c r="F61" s="30" t="s">
        <v>221</v>
      </c>
      <c r="G61" s="30" t="s">
        <v>221</v>
      </c>
      <c r="H61" s="125" t="str">
        <f t="shared" si="1"/>
        <v>183424,05</v>
      </c>
      <c r="I61" s="31" t="s">
        <v>194</v>
      </c>
    </row>
    <row r="62" spans="1:9" ht="15.75" customHeight="1">
      <c r="A62" s="55"/>
      <c r="B62" s="56"/>
      <c r="C62" s="43" t="s">
        <v>140</v>
      </c>
      <c r="D62" s="2" t="s">
        <v>221</v>
      </c>
      <c r="E62" s="2" t="s">
        <v>438</v>
      </c>
      <c r="F62" s="43" t="s">
        <v>221</v>
      </c>
      <c r="G62" s="43" t="s">
        <v>221</v>
      </c>
      <c r="H62" s="115" t="str">
        <f t="shared" si="1"/>
        <v>4098,30</v>
      </c>
      <c r="I62" s="25" t="s">
        <v>194</v>
      </c>
    </row>
    <row r="63" spans="1:9" ht="15.75" customHeight="1" thickBot="1">
      <c r="A63" s="103"/>
      <c r="B63" s="62"/>
      <c r="C63" s="30" t="s">
        <v>182</v>
      </c>
      <c r="D63" s="30" t="s">
        <v>221</v>
      </c>
      <c r="E63" s="30" t="s">
        <v>408</v>
      </c>
      <c r="F63" s="30" t="s">
        <v>221</v>
      </c>
      <c r="G63" s="30" t="s">
        <v>221</v>
      </c>
      <c r="H63" s="30" t="str">
        <f t="shared" si="1"/>
        <v>-0,29</v>
      </c>
      <c r="I63" s="31" t="s">
        <v>194</v>
      </c>
    </row>
    <row r="64" spans="1:9" ht="15.75" customHeight="1" thickBot="1">
      <c r="A64" s="103"/>
      <c r="B64" s="62"/>
      <c r="C64" s="30" t="s">
        <v>263</v>
      </c>
      <c r="D64" s="30" t="s">
        <v>221</v>
      </c>
      <c r="E64" s="30" t="s">
        <v>370</v>
      </c>
      <c r="F64" s="30" t="s">
        <v>221</v>
      </c>
      <c r="G64" s="30" t="s">
        <v>221</v>
      </c>
      <c r="H64" s="30" t="str">
        <f>E64</f>
        <v>-9,96</v>
      </c>
      <c r="I64" s="31" t="s">
        <v>194</v>
      </c>
    </row>
    <row r="65" spans="1:9" ht="15.75" customHeight="1" thickBot="1">
      <c r="A65" s="103" t="s">
        <v>141</v>
      </c>
      <c r="B65" s="62"/>
      <c r="C65" s="30" t="s">
        <v>142</v>
      </c>
      <c r="D65" s="113" t="s">
        <v>362</v>
      </c>
      <c r="E65" s="108">
        <f>E66+E68+E69+E67</f>
        <v>13121.210000000001</v>
      </c>
      <c r="F65" s="30" t="s">
        <v>221</v>
      </c>
      <c r="G65" s="30" t="s">
        <v>221</v>
      </c>
      <c r="H65" s="108">
        <f t="shared" si="1"/>
        <v>13121.210000000001</v>
      </c>
      <c r="I65" s="138">
        <f>D65-E65</f>
        <v>59278.79</v>
      </c>
    </row>
    <row r="66" spans="1:9" ht="15.75" customHeight="1" thickBot="1">
      <c r="A66" s="103"/>
      <c r="B66" s="62"/>
      <c r="C66" s="30" t="s">
        <v>143</v>
      </c>
      <c r="D66" s="30" t="s">
        <v>221</v>
      </c>
      <c r="E66" s="30" t="s">
        <v>485</v>
      </c>
      <c r="F66" s="30" t="s">
        <v>221</v>
      </c>
      <c r="G66" s="30" t="s">
        <v>221</v>
      </c>
      <c r="H66" s="125" t="str">
        <f t="shared" si="1"/>
        <v>13056,74</v>
      </c>
      <c r="I66" s="31" t="s">
        <v>194</v>
      </c>
    </row>
    <row r="67" spans="1:9" ht="15.75" customHeight="1" thickBot="1">
      <c r="A67" s="103"/>
      <c r="B67" s="62"/>
      <c r="C67" s="30" t="s">
        <v>144</v>
      </c>
      <c r="D67" s="30" t="s">
        <v>221</v>
      </c>
      <c r="E67" s="30" t="s">
        <v>486</v>
      </c>
      <c r="F67" s="30" t="s">
        <v>221</v>
      </c>
      <c r="G67" s="30" t="s">
        <v>221</v>
      </c>
      <c r="H67" s="125" t="str">
        <f>E67</f>
        <v>77,54</v>
      </c>
      <c r="I67" s="31" t="s">
        <v>194</v>
      </c>
    </row>
    <row r="68" spans="1:9" ht="15.75" customHeight="1" thickBot="1">
      <c r="A68" s="103"/>
      <c r="B68" s="62"/>
      <c r="C68" s="30" t="s">
        <v>439</v>
      </c>
      <c r="D68" s="30" t="s">
        <v>221</v>
      </c>
      <c r="E68" s="30" t="s">
        <v>440</v>
      </c>
      <c r="F68" s="30" t="s">
        <v>221</v>
      </c>
      <c r="G68" s="30" t="s">
        <v>221</v>
      </c>
      <c r="H68" s="125" t="str">
        <f t="shared" si="1"/>
        <v>-13,07</v>
      </c>
      <c r="I68" s="31" t="s">
        <v>194</v>
      </c>
    </row>
    <row r="69" spans="1:9" ht="15.75" customHeight="1" thickBot="1">
      <c r="A69" s="103"/>
      <c r="B69" s="62"/>
      <c r="C69" s="30" t="s">
        <v>409</v>
      </c>
      <c r="D69" s="30" t="s">
        <v>221</v>
      </c>
      <c r="E69" s="30" t="s">
        <v>194</v>
      </c>
      <c r="F69" s="30" t="s">
        <v>221</v>
      </c>
      <c r="G69" s="30" t="s">
        <v>221</v>
      </c>
      <c r="H69" s="30" t="str">
        <f t="shared" si="1"/>
        <v>0</v>
      </c>
      <c r="I69" s="31" t="s">
        <v>194</v>
      </c>
    </row>
    <row r="70" spans="1:9" ht="15.75" customHeight="1">
      <c r="A70" s="55" t="s">
        <v>145</v>
      </c>
      <c r="B70" s="56"/>
      <c r="C70" s="43" t="s">
        <v>146</v>
      </c>
      <c r="D70" s="112" t="s">
        <v>366</v>
      </c>
      <c r="E70" s="110">
        <v>7630</v>
      </c>
      <c r="F70" s="43" t="s">
        <v>221</v>
      </c>
      <c r="G70" s="43" t="s">
        <v>221</v>
      </c>
      <c r="H70" s="111" t="s">
        <v>442</v>
      </c>
      <c r="I70" s="127">
        <f>D70-E70</f>
        <v>21370</v>
      </c>
    </row>
    <row r="71" spans="1:9" ht="15.75" customHeight="1">
      <c r="A71" s="55"/>
      <c r="B71" s="56"/>
      <c r="C71" s="43" t="s">
        <v>235</v>
      </c>
      <c r="D71" s="2" t="s">
        <v>221</v>
      </c>
      <c r="E71" s="2" t="s">
        <v>442</v>
      </c>
      <c r="F71" s="43" t="s">
        <v>221</v>
      </c>
      <c r="G71" s="43" t="s">
        <v>221</v>
      </c>
      <c r="H71" s="43" t="s">
        <v>442</v>
      </c>
      <c r="I71" s="25" t="s">
        <v>194</v>
      </c>
    </row>
    <row r="72" spans="1:9" ht="15.75" customHeight="1">
      <c r="A72" s="55"/>
      <c r="B72" s="56"/>
      <c r="C72" s="43" t="s">
        <v>185</v>
      </c>
      <c r="D72" s="112" t="s">
        <v>221</v>
      </c>
      <c r="E72" s="112" t="s">
        <v>194</v>
      </c>
      <c r="F72" s="43" t="s">
        <v>221</v>
      </c>
      <c r="G72" s="43" t="s">
        <v>257</v>
      </c>
      <c r="H72" s="43" t="s">
        <v>194</v>
      </c>
      <c r="I72" s="25" t="s">
        <v>194</v>
      </c>
    </row>
    <row r="73" spans="1:9" ht="15.75" customHeight="1" thickBot="1">
      <c r="A73" s="103"/>
      <c r="B73" s="62"/>
      <c r="C73" s="30" t="s">
        <v>186</v>
      </c>
      <c r="D73" s="30" t="s">
        <v>221</v>
      </c>
      <c r="E73" s="113" t="s">
        <v>194</v>
      </c>
      <c r="F73" s="30" t="s">
        <v>221</v>
      </c>
      <c r="G73" s="30" t="s">
        <v>221</v>
      </c>
      <c r="H73" s="30" t="str">
        <f>E73</f>
        <v>0</v>
      </c>
      <c r="I73" s="31" t="s">
        <v>194</v>
      </c>
    </row>
    <row r="74" spans="1:9" ht="15.75" customHeight="1" thickBot="1">
      <c r="A74" s="103"/>
      <c r="B74" s="62"/>
      <c r="C74" s="30" t="s">
        <v>386</v>
      </c>
      <c r="D74" s="30" t="s">
        <v>221</v>
      </c>
      <c r="E74" s="30" t="s">
        <v>410</v>
      </c>
      <c r="F74" s="30" t="s">
        <v>221</v>
      </c>
      <c r="G74" s="30" t="s">
        <v>221</v>
      </c>
      <c r="H74" s="30" t="str">
        <f>E74</f>
        <v>1,28</v>
      </c>
      <c r="I74" s="31" t="s">
        <v>194</v>
      </c>
    </row>
    <row r="75" spans="1:9" ht="15.75" customHeight="1">
      <c r="A75" s="98"/>
      <c r="B75" s="61"/>
      <c r="C75" s="64" t="s">
        <v>259</v>
      </c>
      <c r="D75" s="110">
        <f>D76+D77+D79</f>
        <v>176500</v>
      </c>
      <c r="E75" s="110">
        <f>E76+E77+E79</f>
        <v>42360.54000000001</v>
      </c>
      <c r="F75" s="43" t="s">
        <v>221</v>
      </c>
      <c r="G75" s="111" t="s">
        <v>221</v>
      </c>
      <c r="H75" s="116">
        <f>E75</f>
        <v>42360.54000000001</v>
      </c>
      <c r="I75" s="127">
        <f>D75-E75</f>
        <v>134139.46</v>
      </c>
    </row>
    <row r="76" spans="1:9" ht="15.75" customHeight="1">
      <c r="A76" s="55" t="s">
        <v>147</v>
      </c>
      <c r="B76" s="56"/>
      <c r="C76" s="43" t="s">
        <v>363</v>
      </c>
      <c r="D76" s="112" t="s">
        <v>364</v>
      </c>
      <c r="E76" s="112" t="s">
        <v>441</v>
      </c>
      <c r="F76" s="43" t="s">
        <v>221</v>
      </c>
      <c r="G76" s="43" t="s">
        <v>221</v>
      </c>
      <c r="H76" s="116" t="str">
        <f>E76</f>
        <v>4610,23</v>
      </c>
      <c r="I76" s="127">
        <f>D76-E76</f>
        <v>26589.77</v>
      </c>
    </row>
    <row r="77" spans="1:9" ht="15.75" customHeight="1">
      <c r="A77" s="98"/>
      <c r="B77" s="61"/>
      <c r="C77" s="64" t="s">
        <v>234</v>
      </c>
      <c r="D77" s="112" t="s">
        <v>367</v>
      </c>
      <c r="E77" s="112" t="s">
        <v>412</v>
      </c>
      <c r="F77" s="43" t="s">
        <v>221</v>
      </c>
      <c r="G77" s="43" t="s">
        <v>221</v>
      </c>
      <c r="H77" s="43" t="s">
        <v>412</v>
      </c>
      <c r="I77" s="127">
        <f>D77-E77</f>
        <v>95544.70999999999</v>
      </c>
    </row>
    <row r="78" spans="1:9" ht="15.75" customHeight="1">
      <c r="A78" s="55" t="s">
        <v>148</v>
      </c>
      <c r="B78" s="56"/>
      <c r="C78" s="43" t="s">
        <v>149</v>
      </c>
      <c r="D78" s="112" t="s">
        <v>221</v>
      </c>
      <c r="E78" s="110">
        <v>0</v>
      </c>
      <c r="F78" s="43" t="s">
        <v>221</v>
      </c>
      <c r="G78" s="43" t="s">
        <v>221</v>
      </c>
      <c r="H78" s="111" t="s">
        <v>194</v>
      </c>
      <c r="I78" s="127">
        <v>0</v>
      </c>
    </row>
    <row r="79" spans="1:9" ht="15.75" customHeight="1">
      <c r="A79" s="55"/>
      <c r="B79" s="56"/>
      <c r="C79" s="43" t="s">
        <v>150</v>
      </c>
      <c r="D79" s="112" t="s">
        <v>368</v>
      </c>
      <c r="E79" s="2" t="s">
        <v>487</v>
      </c>
      <c r="F79" s="43" t="s">
        <v>221</v>
      </c>
      <c r="G79" s="43" t="s">
        <v>221</v>
      </c>
      <c r="H79" s="43" t="s">
        <v>487</v>
      </c>
      <c r="I79" s="127">
        <f>D79-E79</f>
        <v>12004.98</v>
      </c>
    </row>
    <row r="80" spans="1:9" ht="15.75" customHeight="1">
      <c r="A80" s="55"/>
      <c r="B80" s="56"/>
      <c r="C80" s="43" t="s">
        <v>387</v>
      </c>
      <c r="D80" s="112"/>
      <c r="E80" s="112" t="s">
        <v>411</v>
      </c>
      <c r="F80" s="43" t="s">
        <v>221</v>
      </c>
      <c r="G80" s="43" t="s">
        <v>221</v>
      </c>
      <c r="H80" s="111" t="s">
        <v>411</v>
      </c>
      <c r="I80" s="127">
        <f>D80-E80</f>
        <v>-366.28</v>
      </c>
    </row>
    <row r="81" spans="1:9" ht="15.75" customHeight="1">
      <c r="A81" s="55"/>
      <c r="B81" s="56"/>
      <c r="C81" s="43" t="s">
        <v>401</v>
      </c>
      <c r="D81" s="112" t="s">
        <v>365</v>
      </c>
      <c r="E81" s="112"/>
      <c r="F81" s="43" t="s">
        <v>221</v>
      </c>
      <c r="G81" s="43" t="s">
        <v>221</v>
      </c>
      <c r="H81" s="111"/>
      <c r="I81" s="127">
        <f>D81-E81</f>
        <v>90200</v>
      </c>
    </row>
    <row r="82" spans="1:9" ht="15.75" customHeight="1">
      <c r="A82" s="55"/>
      <c r="B82" s="56"/>
      <c r="C82" s="43" t="s">
        <v>177</v>
      </c>
      <c r="D82" s="2" t="s">
        <v>221</v>
      </c>
      <c r="E82" s="112" t="s">
        <v>194</v>
      </c>
      <c r="F82" s="43" t="s">
        <v>221</v>
      </c>
      <c r="G82" s="43" t="s">
        <v>221</v>
      </c>
      <c r="H82" s="43" t="s">
        <v>194</v>
      </c>
      <c r="I82" s="127">
        <v>0</v>
      </c>
    </row>
    <row r="83" spans="1:9" ht="15.75" customHeight="1">
      <c r="A83" s="98"/>
      <c r="B83" s="61"/>
      <c r="C83" s="64"/>
      <c r="D83" s="112" t="s">
        <v>221</v>
      </c>
      <c r="E83" s="112" t="s">
        <v>221</v>
      </c>
      <c r="F83" s="43" t="s">
        <v>221</v>
      </c>
      <c r="G83" s="111" t="s">
        <v>221</v>
      </c>
      <c r="H83" s="43" t="s">
        <v>221</v>
      </c>
      <c r="I83" s="25" t="s">
        <v>221</v>
      </c>
    </row>
    <row r="84" spans="1:9" ht="15.75" customHeight="1">
      <c r="A84" s="55"/>
      <c r="B84" s="56"/>
      <c r="C84" s="43"/>
      <c r="D84" s="2" t="s">
        <v>221</v>
      </c>
      <c r="E84" s="2" t="s">
        <v>221</v>
      </c>
      <c r="F84" s="43" t="s">
        <v>221</v>
      </c>
      <c r="G84" s="111" t="s">
        <v>221</v>
      </c>
      <c r="H84" s="43" t="s">
        <v>221</v>
      </c>
      <c r="I84" s="25" t="s">
        <v>221</v>
      </c>
    </row>
    <row r="85" spans="1:9" ht="15.75" customHeight="1" thickBot="1">
      <c r="A85" s="103"/>
      <c r="B85" s="62"/>
      <c r="C85" s="30"/>
      <c r="D85" s="30" t="s">
        <v>221</v>
      </c>
      <c r="E85" s="30" t="s">
        <v>221</v>
      </c>
      <c r="F85" s="30" t="s">
        <v>221</v>
      </c>
      <c r="G85" s="113" t="s">
        <v>221</v>
      </c>
      <c r="H85" s="30" t="s">
        <v>221</v>
      </c>
      <c r="I85" s="30" t="s">
        <v>221</v>
      </c>
    </row>
    <row r="86" spans="1:9" ht="15.75" customHeight="1">
      <c r="A86" s="55"/>
      <c r="B86" s="56"/>
      <c r="C86" s="43"/>
      <c r="D86" s="43" t="s">
        <v>221</v>
      </c>
      <c r="E86" s="43" t="s">
        <v>221</v>
      </c>
      <c r="F86" s="43" t="s">
        <v>221</v>
      </c>
      <c r="G86" s="111" t="s">
        <v>221</v>
      </c>
      <c r="H86" s="43" t="s">
        <v>221</v>
      </c>
      <c r="I86" s="43" t="s">
        <v>221</v>
      </c>
    </row>
    <row r="87" spans="1:9" ht="15.75" customHeight="1" thickBot="1">
      <c r="A87" s="103"/>
      <c r="B87" s="62"/>
      <c r="C87" s="30"/>
      <c r="D87" s="30" t="s">
        <v>221</v>
      </c>
      <c r="E87" s="30" t="s">
        <v>221</v>
      </c>
      <c r="F87" s="30" t="s">
        <v>221</v>
      </c>
      <c r="G87" s="30" t="s">
        <v>221</v>
      </c>
      <c r="H87" s="30" t="s">
        <v>221</v>
      </c>
      <c r="I87" s="30" t="s">
        <v>221</v>
      </c>
    </row>
    <row r="88" spans="1:9" ht="15.75" customHeight="1" thickBot="1">
      <c r="A88" s="103"/>
      <c r="B88" s="62"/>
      <c r="C88" s="30"/>
      <c r="D88" s="30" t="s">
        <v>221</v>
      </c>
      <c r="E88" s="30" t="s">
        <v>221</v>
      </c>
      <c r="F88" s="30" t="s">
        <v>221</v>
      </c>
      <c r="G88" s="30" t="s">
        <v>221</v>
      </c>
      <c r="H88" s="30" t="s">
        <v>221</v>
      </c>
      <c r="I88" s="30" t="s">
        <v>221</v>
      </c>
    </row>
    <row r="89" spans="1:9" ht="15.75" customHeight="1">
      <c r="A89" s="55"/>
      <c r="B89" s="56"/>
      <c r="C89" s="43"/>
      <c r="D89" s="43" t="s">
        <v>221</v>
      </c>
      <c r="E89" s="43" t="s">
        <v>221</v>
      </c>
      <c r="F89" s="43" t="s">
        <v>221</v>
      </c>
      <c r="G89" s="43" t="s">
        <v>221</v>
      </c>
      <c r="H89" s="43" t="s">
        <v>221</v>
      </c>
      <c r="I89" s="43" t="s">
        <v>221</v>
      </c>
    </row>
    <row r="90" spans="1:9" ht="15.75" customHeight="1">
      <c r="A90" s="55"/>
      <c r="B90" s="56"/>
      <c r="C90" s="43"/>
      <c r="D90" s="43" t="s">
        <v>221</v>
      </c>
      <c r="E90" s="43" t="s">
        <v>221</v>
      </c>
      <c r="F90" s="43" t="s">
        <v>221</v>
      </c>
      <c r="G90" s="43" t="s">
        <v>221</v>
      </c>
      <c r="H90" s="43" t="s">
        <v>221</v>
      </c>
      <c r="I90" s="43" t="s">
        <v>221</v>
      </c>
    </row>
    <row r="91" spans="1:9" ht="15.75" customHeight="1">
      <c r="A91" s="55"/>
      <c r="B91" s="56"/>
      <c r="C91" s="43"/>
      <c r="D91" s="43" t="s">
        <v>221</v>
      </c>
      <c r="E91" s="43" t="s">
        <v>221</v>
      </c>
      <c r="F91" s="43" t="s">
        <v>221</v>
      </c>
      <c r="G91" s="43" t="s">
        <v>221</v>
      </c>
      <c r="H91" s="43" t="s">
        <v>221</v>
      </c>
      <c r="I91" s="43" t="s">
        <v>221</v>
      </c>
    </row>
    <row r="92" spans="1:9" ht="15.75" customHeight="1">
      <c r="A92" s="34"/>
      <c r="B92" s="57"/>
      <c r="C92" s="29"/>
      <c r="D92" s="29"/>
      <c r="E92" s="29"/>
      <c r="F92" s="29"/>
      <c r="G92" s="29"/>
      <c r="H92" s="29"/>
      <c r="I92" s="29"/>
    </row>
    <row r="93" spans="1:9" ht="10.5" customHeight="1">
      <c r="A93" s="26"/>
      <c r="B93" s="58"/>
      <c r="C93" s="4"/>
      <c r="D93" s="27"/>
      <c r="E93" s="27"/>
      <c r="F93" s="27"/>
      <c r="G93" s="27"/>
      <c r="H93" s="73"/>
      <c r="I93" s="27"/>
    </row>
    <row r="94" spans="2:9" ht="15">
      <c r="B94" s="48" t="s">
        <v>89</v>
      </c>
      <c r="C94" s="14"/>
      <c r="D94" s="13"/>
      <c r="E94" s="13"/>
      <c r="F94" s="13"/>
      <c r="G94" s="13"/>
      <c r="I94" s="73" t="s">
        <v>58</v>
      </c>
    </row>
    <row r="95" spans="1:9" ht="5.25" customHeight="1">
      <c r="A95" s="47"/>
      <c r="B95" s="59"/>
      <c r="C95" s="16"/>
      <c r="D95" s="17"/>
      <c r="E95" s="17"/>
      <c r="F95" s="17"/>
      <c r="G95" s="17"/>
      <c r="H95" s="17"/>
      <c r="I95" s="18"/>
    </row>
    <row r="96" spans="1:9" ht="12.75">
      <c r="A96" s="8"/>
      <c r="B96" s="9"/>
      <c r="C96" s="9" t="s">
        <v>20</v>
      </c>
      <c r="D96" s="7"/>
      <c r="E96" s="35"/>
      <c r="F96" s="44" t="s">
        <v>9</v>
      </c>
      <c r="G96" s="36"/>
      <c r="H96" s="45"/>
      <c r="I96" s="19"/>
    </row>
    <row r="97" spans="1:9" ht="10.5" customHeight="1">
      <c r="A97" s="51"/>
      <c r="B97" s="9" t="s">
        <v>23</v>
      </c>
      <c r="C97" s="33" t="s">
        <v>21</v>
      </c>
      <c r="D97" s="7" t="s">
        <v>81</v>
      </c>
      <c r="E97" s="40" t="s">
        <v>108</v>
      </c>
      <c r="F97" s="46" t="s">
        <v>10</v>
      </c>
      <c r="G97" s="40" t="s">
        <v>13</v>
      </c>
      <c r="H97" s="39"/>
      <c r="I97" s="19" t="s">
        <v>4</v>
      </c>
    </row>
    <row r="98" spans="1:9" ht="10.5" customHeight="1">
      <c r="A98" s="9" t="s">
        <v>7</v>
      </c>
      <c r="B98" s="9" t="s">
        <v>24</v>
      </c>
      <c r="C98" s="33" t="s">
        <v>101</v>
      </c>
      <c r="D98" s="7" t="s">
        <v>82</v>
      </c>
      <c r="E98" s="41" t="s">
        <v>109</v>
      </c>
      <c r="F98" s="7" t="s">
        <v>11</v>
      </c>
      <c r="G98" s="7" t="s">
        <v>14</v>
      </c>
      <c r="H98" s="7" t="s">
        <v>15</v>
      </c>
      <c r="I98" s="19" t="s">
        <v>5</v>
      </c>
    </row>
    <row r="99" spans="1:9" ht="9.75" customHeight="1">
      <c r="A99" s="8"/>
      <c r="B99" s="9" t="s">
        <v>25</v>
      </c>
      <c r="C99" s="33" t="s">
        <v>102</v>
      </c>
      <c r="D99" s="7" t="s">
        <v>5</v>
      </c>
      <c r="E99" s="41" t="s">
        <v>110</v>
      </c>
      <c r="F99" s="7" t="s">
        <v>12</v>
      </c>
      <c r="G99" s="7"/>
      <c r="H99" s="7"/>
      <c r="I99" s="19"/>
    </row>
    <row r="100" spans="1:9" ht="10.5" customHeight="1">
      <c r="A100" s="8"/>
      <c r="B100" s="9"/>
      <c r="C100" s="33"/>
      <c r="D100" s="7"/>
      <c r="E100" s="41"/>
      <c r="F100" s="7"/>
      <c r="G100" s="7"/>
      <c r="H100" s="7"/>
      <c r="I100" s="19"/>
    </row>
    <row r="101" spans="1:9" ht="9.75" customHeight="1" thickBot="1">
      <c r="A101" s="5">
        <v>1</v>
      </c>
      <c r="B101" s="12">
        <v>2</v>
      </c>
      <c r="C101" s="12">
        <v>3</v>
      </c>
      <c r="D101" s="6" t="s">
        <v>2</v>
      </c>
      <c r="E101" s="42" t="s">
        <v>3</v>
      </c>
      <c r="F101" s="6" t="s">
        <v>16</v>
      </c>
      <c r="G101" s="6" t="s">
        <v>17</v>
      </c>
      <c r="H101" s="6" t="s">
        <v>18</v>
      </c>
      <c r="I101" s="20" t="s">
        <v>19</v>
      </c>
    </row>
    <row r="102" spans="1:9" ht="34.5" customHeight="1">
      <c r="A102" s="10" t="s">
        <v>90</v>
      </c>
      <c r="B102" s="60" t="s">
        <v>37</v>
      </c>
      <c r="C102" s="63" t="s">
        <v>54</v>
      </c>
      <c r="D102" s="2" t="s">
        <v>384</v>
      </c>
      <c r="E102" s="2" t="s">
        <v>489</v>
      </c>
      <c r="F102" s="43"/>
      <c r="G102" s="43"/>
      <c r="H102" s="115">
        <f>E102+G102</f>
        <v>26665.61</v>
      </c>
      <c r="I102" s="24" t="s">
        <v>221</v>
      </c>
    </row>
    <row r="103" spans="1:9" ht="12.75" customHeight="1">
      <c r="A103" s="65" t="s">
        <v>40</v>
      </c>
      <c r="B103" s="66"/>
      <c r="C103" s="78"/>
      <c r="D103" s="67"/>
      <c r="E103" s="67"/>
      <c r="F103" s="68"/>
      <c r="G103" s="68"/>
      <c r="H103" s="68"/>
      <c r="I103" s="69"/>
    </row>
    <row r="104" spans="1:9" ht="24.75" customHeight="1">
      <c r="A104" s="10" t="s">
        <v>91</v>
      </c>
      <c r="B104" s="71" t="s">
        <v>41</v>
      </c>
      <c r="C104" s="2" t="s">
        <v>54</v>
      </c>
      <c r="D104" s="2" t="s">
        <v>221</v>
      </c>
      <c r="E104" s="2" t="s">
        <v>221</v>
      </c>
      <c r="F104" s="2" t="s">
        <v>221</v>
      </c>
      <c r="G104" s="2" t="s">
        <v>221</v>
      </c>
      <c r="H104" s="2" t="s">
        <v>221</v>
      </c>
      <c r="I104" s="2" t="s">
        <v>221</v>
      </c>
    </row>
    <row r="105" spans="1:9" ht="11.25" customHeight="1">
      <c r="A105" s="65" t="s">
        <v>39</v>
      </c>
      <c r="B105" s="66"/>
      <c r="C105" s="67" t="s">
        <v>221</v>
      </c>
      <c r="D105" s="67" t="s">
        <v>221</v>
      </c>
      <c r="E105" s="67" t="s">
        <v>221</v>
      </c>
      <c r="F105" s="67" t="s">
        <v>221</v>
      </c>
      <c r="G105" s="67" t="s">
        <v>221</v>
      </c>
      <c r="H105" s="67" t="s">
        <v>221</v>
      </c>
      <c r="I105" s="67" t="s">
        <v>221</v>
      </c>
    </row>
    <row r="106" spans="1:9" ht="10.5" customHeight="1">
      <c r="A106" s="10" t="s">
        <v>180</v>
      </c>
      <c r="B106" s="70"/>
      <c r="C106" s="2" t="s">
        <v>221</v>
      </c>
      <c r="D106" s="2" t="s">
        <v>221</v>
      </c>
      <c r="E106" s="2" t="s">
        <v>221</v>
      </c>
      <c r="F106" s="2" t="s">
        <v>221</v>
      </c>
      <c r="G106" s="2" t="s">
        <v>221</v>
      </c>
      <c r="H106" s="2" t="s">
        <v>221</v>
      </c>
      <c r="I106" s="2" t="s">
        <v>221</v>
      </c>
    </row>
    <row r="107" spans="1:9" ht="14.25" customHeight="1">
      <c r="A107" s="10"/>
      <c r="B107" s="70"/>
      <c r="C107" s="2" t="s">
        <v>221</v>
      </c>
      <c r="D107" s="2" t="s">
        <v>221</v>
      </c>
      <c r="E107" s="2" t="s">
        <v>221</v>
      </c>
      <c r="F107" s="2" t="s">
        <v>221</v>
      </c>
      <c r="G107" s="2" t="s">
        <v>221</v>
      </c>
      <c r="H107" s="2" t="s">
        <v>221</v>
      </c>
      <c r="I107" s="2" t="s">
        <v>221</v>
      </c>
    </row>
    <row r="108" spans="1:9" ht="18" customHeight="1">
      <c r="A108" s="10"/>
      <c r="B108" s="70"/>
      <c r="C108" s="2" t="s">
        <v>221</v>
      </c>
      <c r="D108" s="2" t="s">
        <v>221</v>
      </c>
      <c r="E108" s="2" t="s">
        <v>221</v>
      </c>
      <c r="F108" s="2" t="s">
        <v>221</v>
      </c>
      <c r="G108" s="2" t="s">
        <v>221</v>
      </c>
      <c r="H108" s="2" t="s">
        <v>221</v>
      </c>
      <c r="I108" s="2" t="s">
        <v>221</v>
      </c>
    </row>
    <row r="109" spans="1:9" ht="15" customHeight="1">
      <c r="A109" s="10"/>
      <c r="B109" s="56"/>
      <c r="C109" s="2" t="s">
        <v>221</v>
      </c>
      <c r="D109" s="2" t="s">
        <v>221</v>
      </c>
      <c r="E109" s="2" t="s">
        <v>221</v>
      </c>
      <c r="F109" s="2" t="s">
        <v>221</v>
      </c>
      <c r="G109" s="2" t="s">
        <v>221</v>
      </c>
      <c r="H109" s="2" t="s">
        <v>221</v>
      </c>
      <c r="I109" s="2" t="s">
        <v>221</v>
      </c>
    </row>
    <row r="110" spans="1:9" ht="21" customHeight="1">
      <c r="A110" s="10" t="s">
        <v>92</v>
      </c>
      <c r="B110" s="61" t="s">
        <v>42</v>
      </c>
      <c r="C110" s="2" t="s">
        <v>54</v>
      </c>
      <c r="D110" s="2" t="s">
        <v>221</v>
      </c>
      <c r="E110" s="2" t="s">
        <v>221</v>
      </c>
      <c r="F110" s="2" t="s">
        <v>221</v>
      </c>
      <c r="G110" s="2" t="s">
        <v>221</v>
      </c>
      <c r="H110" s="2" t="s">
        <v>221</v>
      </c>
      <c r="I110" s="2" t="s">
        <v>221</v>
      </c>
    </row>
    <row r="111" spans="1:9" ht="18.75" customHeight="1">
      <c r="A111" s="65" t="s">
        <v>39</v>
      </c>
      <c r="B111" s="66"/>
      <c r="C111" s="67" t="s">
        <v>221</v>
      </c>
      <c r="D111" s="67" t="s">
        <v>221</v>
      </c>
      <c r="E111" s="67" t="s">
        <v>221</v>
      </c>
      <c r="F111" s="67" t="s">
        <v>221</v>
      </c>
      <c r="G111" s="67" t="s">
        <v>221</v>
      </c>
      <c r="H111" s="67" t="s">
        <v>221</v>
      </c>
      <c r="I111" s="67" t="s">
        <v>221</v>
      </c>
    </row>
    <row r="112" spans="1:9" ht="12.75" customHeight="1">
      <c r="A112" s="10"/>
      <c r="B112" s="71"/>
      <c r="C112" s="2"/>
      <c r="D112" s="2" t="s">
        <v>221</v>
      </c>
      <c r="E112" s="2" t="s">
        <v>221</v>
      </c>
      <c r="F112" s="2" t="s">
        <v>221</v>
      </c>
      <c r="G112" s="2" t="s">
        <v>221</v>
      </c>
      <c r="H112" s="2" t="s">
        <v>221</v>
      </c>
      <c r="I112" s="2" t="s">
        <v>221</v>
      </c>
    </row>
    <row r="113" spans="1:9" ht="18" customHeight="1">
      <c r="A113" s="10"/>
      <c r="B113" s="71"/>
      <c r="C113" s="2" t="s">
        <v>221</v>
      </c>
      <c r="D113" s="2" t="s">
        <v>221</v>
      </c>
      <c r="E113" s="2" t="s">
        <v>221</v>
      </c>
      <c r="F113" s="2" t="s">
        <v>221</v>
      </c>
      <c r="G113" s="2" t="s">
        <v>221</v>
      </c>
      <c r="H113" s="2" t="s">
        <v>221</v>
      </c>
      <c r="I113" s="2" t="s">
        <v>221</v>
      </c>
    </row>
    <row r="114" spans="1:9" ht="18.75" customHeight="1">
      <c r="A114" s="10" t="s">
        <v>53</v>
      </c>
      <c r="B114" s="61" t="s">
        <v>38</v>
      </c>
      <c r="C114" s="2" t="s">
        <v>221</v>
      </c>
      <c r="D114" s="2" t="s">
        <v>384</v>
      </c>
      <c r="E114" s="2" t="s">
        <v>54</v>
      </c>
      <c r="F114" s="43" t="s">
        <v>221</v>
      </c>
      <c r="G114" s="43" t="s">
        <v>221</v>
      </c>
      <c r="H114" s="43" t="s">
        <v>221</v>
      </c>
      <c r="I114" s="75"/>
    </row>
    <row r="115" spans="1:9" ht="20.25" customHeight="1">
      <c r="A115" s="10" t="s">
        <v>56</v>
      </c>
      <c r="B115" s="61" t="s">
        <v>44</v>
      </c>
      <c r="C115" s="2" t="s">
        <v>174</v>
      </c>
      <c r="D115" s="2" t="s">
        <v>444</v>
      </c>
      <c r="E115" s="2" t="s">
        <v>54</v>
      </c>
      <c r="F115" s="43" t="s">
        <v>221</v>
      </c>
      <c r="G115" s="43" t="s">
        <v>221</v>
      </c>
      <c r="H115" s="43" t="s">
        <v>221</v>
      </c>
      <c r="I115" s="25" t="s">
        <v>54</v>
      </c>
    </row>
    <row r="116" spans="1:9" ht="21.75" customHeight="1">
      <c r="A116" s="10" t="s">
        <v>57</v>
      </c>
      <c r="B116" s="61" t="s">
        <v>45</v>
      </c>
      <c r="C116" s="2" t="s">
        <v>175</v>
      </c>
      <c r="D116" s="2" t="s">
        <v>445</v>
      </c>
      <c r="E116" s="2" t="s">
        <v>54</v>
      </c>
      <c r="F116" s="43" t="s">
        <v>221</v>
      </c>
      <c r="G116" s="43" t="s">
        <v>221</v>
      </c>
      <c r="H116" s="43" t="s">
        <v>221</v>
      </c>
      <c r="I116" s="25" t="s">
        <v>54</v>
      </c>
    </row>
    <row r="117" spans="1:9" ht="28.5" customHeight="1">
      <c r="A117" s="10" t="s">
        <v>63</v>
      </c>
      <c r="B117" s="66" t="s">
        <v>46</v>
      </c>
      <c r="C117" s="2" t="s">
        <v>54</v>
      </c>
      <c r="D117" s="67" t="s">
        <v>54</v>
      </c>
      <c r="E117" s="150">
        <v>26665.61</v>
      </c>
      <c r="F117" s="68" t="s">
        <v>221</v>
      </c>
      <c r="G117" s="67" t="s">
        <v>221</v>
      </c>
      <c r="H117" s="133">
        <f>E117</f>
        <v>26665.61</v>
      </c>
      <c r="I117" s="69" t="s">
        <v>54</v>
      </c>
    </row>
    <row r="118" spans="1:9" ht="36" customHeight="1">
      <c r="A118" s="10" t="s">
        <v>97</v>
      </c>
      <c r="B118" s="61" t="s">
        <v>47</v>
      </c>
      <c r="C118" s="74" t="s">
        <v>54</v>
      </c>
      <c r="D118" s="74" t="s">
        <v>54</v>
      </c>
      <c r="E118" s="149">
        <v>26665.61</v>
      </c>
      <c r="F118" s="74" t="s">
        <v>221</v>
      </c>
      <c r="G118" s="74" t="s">
        <v>54</v>
      </c>
      <c r="H118" s="132">
        <f>E118</f>
        <v>26665.61</v>
      </c>
      <c r="I118" s="75" t="s">
        <v>54</v>
      </c>
    </row>
    <row r="119" spans="1:9" ht="14.25" customHeight="1">
      <c r="A119" s="65" t="s">
        <v>39</v>
      </c>
      <c r="B119" s="66"/>
      <c r="C119" s="67"/>
      <c r="D119" s="67"/>
      <c r="E119" s="67"/>
      <c r="F119" s="68"/>
      <c r="G119" s="68"/>
      <c r="H119" s="68"/>
      <c r="I119" s="69"/>
    </row>
    <row r="120" spans="1:9" ht="23.25" customHeight="1">
      <c r="A120" s="10" t="s">
        <v>61</v>
      </c>
      <c r="B120" s="71" t="s">
        <v>48</v>
      </c>
      <c r="C120" s="43" t="s">
        <v>54</v>
      </c>
      <c r="D120" s="2" t="s">
        <v>54</v>
      </c>
      <c r="E120" s="2" t="s">
        <v>491</v>
      </c>
      <c r="F120" s="43" t="s">
        <v>54</v>
      </c>
      <c r="G120" s="2" t="s">
        <v>54</v>
      </c>
      <c r="H120" s="115" t="str">
        <f>E120</f>
        <v>-2348232,42</v>
      </c>
      <c r="I120" s="25" t="s">
        <v>54</v>
      </c>
    </row>
    <row r="121" spans="1:9" ht="31.5" customHeight="1" thickBot="1">
      <c r="A121" s="103" t="s">
        <v>62</v>
      </c>
      <c r="B121" s="72" t="s">
        <v>49</v>
      </c>
      <c r="C121" s="30" t="s">
        <v>54</v>
      </c>
      <c r="D121" s="52" t="s">
        <v>54</v>
      </c>
      <c r="E121" s="52" t="s">
        <v>492</v>
      </c>
      <c r="F121" s="30" t="s">
        <v>221</v>
      </c>
      <c r="G121" s="52" t="s">
        <v>54</v>
      </c>
      <c r="H121" s="125" t="str">
        <f>E121</f>
        <v>2374898,03</v>
      </c>
      <c r="I121" s="53" t="s">
        <v>54</v>
      </c>
    </row>
    <row r="122" spans="1:9" ht="20.25" customHeight="1">
      <c r="A122" s="65"/>
      <c r="B122" s="83"/>
      <c r="C122" s="29"/>
      <c r="D122" s="29"/>
      <c r="E122" s="29"/>
      <c r="F122" s="29"/>
      <c r="G122" s="29"/>
      <c r="H122" s="73" t="s">
        <v>60</v>
      </c>
      <c r="I122" s="29"/>
    </row>
    <row r="123" spans="1:9" ht="6.75" customHeight="1">
      <c r="A123" s="80"/>
      <c r="B123" s="81"/>
      <c r="C123" s="32"/>
      <c r="D123" s="32"/>
      <c r="E123" s="32"/>
      <c r="F123" s="32"/>
      <c r="G123" s="32"/>
      <c r="H123" s="73"/>
      <c r="I123" s="32"/>
    </row>
    <row r="124" spans="1:9" ht="16.5" customHeight="1">
      <c r="A124" s="8"/>
      <c r="B124" s="33"/>
      <c r="C124" s="9" t="s">
        <v>20</v>
      </c>
      <c r="D124" s="7"/>
      <c r="E124" s="37"/>
      <c r="F124" s="79" t="s">
        <v>9</v>
      </c>
      <c r="G124" s="38"/>
      <c r="H124" s="45"/>
      <c r="I124" s="19"/>
    </row>
    <row r="125" spans="1:9" ht="10.5" customHeight="1">
      <c r="A125" s="51"/>
      <c r="B125" s="9" t="s">
        <v>23</v>
      </c>
      <c r="C125" s="33" t="s">
        <v>21</v>
      </c>
      <c r="D125" s="7" t="s">
        <v>81</v>
      </c>
      <c r="E125" s="40" t="s">
        <v>108</v>
      </c>
      <c r="F125" s="46" t="s">
        <v>10</v>
      </c>
      <c r="G125" s="40" t="s">
        <v>13</v>
      </c>
      <c r="H125" s="39"/>
      <c r="I125" s="19" t="s">
        <v>4</v>
      </c>
    </row>
    <row r="126" spans="1:9" ht="10.5" customHeight="1">
      <c r="A126" s="9" t="s">
        <v>7</v>
      </c>
      <c r="B126" s="9" t="s">
        <v>24</v>
      </c>
      <c r="C126" s="33" t="s">
        <v>103</v>
      </c>
      <c r="D126" s="7" t="s">
        <v>82</v>
      </c>
      <c r="E126" s="41" t="s">
        <v>109</v>
      </c>
      <c r="F126" s="7" t="s">
        <v>11</v>
      </c>
      <c r="G126" s="7" t="s">
        <v>14</v>
      </c>
      <c r="H126" s="7" t="s">
        <v>15</v>
      </c>
      <c r="I126" s="19" t="s">
        <v>5</v>
      </c>
    </row>
    <row r="127" spans="1:9" ht="10.5" customHeight="1">
      <c r="A127" s="8"/>
      <c r="B127" s="9" t="s">
        <v>25</v>
      </c>
      <c r="C127" s="9" t="s">
        <v>102</v>
      </c>
      <c r="D127" s="7" t="s">
        <v>5</v>
      </c>
      <c r="E127" s="41" t="s">
        <v>110</v>
      </c>
      <c r="F127" s="7" t="s">
        <v>12</v>
      </c>
      <c r="G127" s="7"/>
      <c r="H127" s="7"/>
      <c r="I127" s="19"/>
    </row>
    <row r="128" spans="1:9" ht="10.5" customHeight="1">
      <c r="A128" s="8"/>
      <c r="B128" s="9"/>
      <c r="C128" s="9"/>
      <c r="D128" s="7"/>
      <c r="E128" s="41"/>
      <c r="F128" s="7"/>
      <c r="G128" s="7"/>
      <c r="H128" s="7"/>
      <c r="I128" s="19"/>
    </row>
    <row r="129" spans="1:9" ht="15" customHeight="1" thickBot="1">
      <c r="A129" s="5">
        <v>1</v>
      </c>
      <c r="B129" s="12">
        <v>2</v>
      </c>
      <c r="C129" s="12">
        <v>3</v>
      </c>
      <c r="D129" s="6" t="s">
        <v>2</v>
      </c>
      <c r="E129" s="42" t="s">
        <v>3</v>
      </c>
      <c r="F129" s="6" t="s">
        <v>16</v>
      </c>
      <c r="G129" s="6" t="s">
        <v>17</v>
      </c>
      <c r="H129" s="6" t="s">
        <v>18</v>
      </c>
      <c r="I129" s="20" t="s">
        <v>19</v>
      </c>
    </row>
    <row r="130" spans="1:9" ht="35.25" customHeight="1">
      <c r="A130" s="10" t="s">
        <v>64</v>
      </c>
      <c r="B130" s="66" t="s">
        <v>50</v>
      </c>
      <c r="C130" s="74" t="s">
        <v>54</v>
      </c>
      <c r="D130" s="2" t="s">
        <v>54</v>
      </c>
      <c r="E130" s="2" t="s">
        <v>54</v>
      </c>
      <c r="F130" s="74" t="s">
        <v>221</v>
      </c>
      <c r="G130" s="74" t="s">
        <v>221</v>
      </c>
      <c r="H130" s="74" t="s">
        <v>221</v>
      </c>
      <c r="I130" s="75" t="s">
        <v>54</v>
      </c>
    </row>
    <row r="131" spans="1:9" ht="15" customHeight="1">
      <c r="A131" s="65" t="s">
        <v>40</v>
      </c>
      <c r="B131" s="66"/>
      <c r="C131" s="76"/>
      <c r="D131" s="67"/>
      <c r="E131" s="67"/>
      <c r="F131" s="46" t="s">
        <v>221</v>
      </c>
      <c r="G131" s="46" t="s">
        <v>221</v>
      </c>
      <c r="H131" s="46" t="s">
        <v>221</v>
      </c>
      <c r="I131" s="77"/>
    </row>
    <row r="132" spans="1:9" ht="22.5">
      <c r="A132" s="10" t="s">
        <v>83</v>
      </c>
      <c r="B132" s="71" t="s">
        <v>51</v>
      </c>
      <c r="C132" s="67" t="s">
        <v>54</v>
      </c>
      <c r="D132" s="68" t="s">
        <v>54</v>
      </c>
      <c r="E132" s="68" t="s">
        <v>54</v>
      </c>
      <c r="F132" s="68" t="s">
        <v>221</v>
      </c>
      <c r="G132" s="68" t="s">
        <v>221</v>
      </c>
      <c r="H132" s="68" t="s">
        <v>221</v>
      </c>
      <c r="I132" s="69" t="s">
        <v>54</v>
      </c>
    </row>
    <row r="133" spans="1:9" ht="36" customHeight="1" thickBot="1">
      <c r="A133" s="103" t="s">
        <v>84</v>
      </c>
      <c r="B133" s="72" t="s">
        <v>52</v>
      </c>
      <c r="C133" s="52" t="s">
        <v>54</v>
      </c>
      <c r="D133" s="30" t="s">
        <v>54</v>
      </c>
      <c r="E133" s="30" t="s">
        <v>54</v>
      </c>
      <c r="F133" s="30" t="s">
        <v>221</v>
      </c>
      <c r="G133" s="30" t="s">
        <v>221</v>
      </c>
      <c r="H133" s="30" t="s">
        <v>221</v>
      </c>
      <c r="I133" s="53" t="s">
        <v>54</v>
      </c>
    </row>
    <row r="134" spans="1:9" ht="12.75">
      <c r="A134" s="65"/>
      <c r="B134" s="83"/>
      <c r="C134" s="29"/>
      <c r="D134" s="29"/>
      <c r="E134" s="29"/>
      <c r="F134" s="29"/>
      <c r="G134" s="29"/>
      <c r="H134" s="29"/>
      <c r="I134" s="29"/>
    </row>
    <row r="135" spans="1:9" ht="7.5" customHeight="1">
      <c r="A135" s="49"/>
      <c r="B135" s="49"/>
      <c r="C135" s="29"/>
      <c r="D135" s="29"/>
      <c r="E135" s="29"/>
      <c r="F135" s="29"/>
      <c r="G135" s="29"/>
      <c r="H135" s="29"/>
      <c r="I135" s="29"/>
    </row>
    <row r="136" spans="1:9" ht="30" customHeight="1">
      <c r="A136" s="50" t="s">
        <v>29</v>
      </c>
      <c r="B136" s="50"/>
      <c r="C136" s="29" t="s">
        <v>152</v>
      </c>
      <c r="D136" s="58"/>
      <c r="E136" s="58" t="s">
        <v>31</v>
      </c>
      <c r="F136" s="29"/>
      <c r="G136" s="29"/>
      <c r="H136" s="29"/>
      <c r="I136" s="29"/>
    </row>
    <row r="137" spans="1:9" ht="9.75" customHeight="1">
      <c r="A137" s="14" t="s">
        <v>33</v>
      </c>
      <c r="B137" s="14"/>
      <c r="C137" s="13"/>
      <c r="D137" s="11"/>
      <c r="E137" s="11" t="s">
        <v>98</v>
      </c>
      <c r="F137" s="11"/>
      <c r="G137" s="11"/>
      <c r="H137" s="11" t="s">
        <v>154</v>
      </c>
      <c r="I137" s="11"/>
    </row>
    <row r="138" spans="4:9" ht="9.75" customHeight="1">
      <c r="D138" s="11"/>
      <c r="E138" s="11"/>
      <c r="F138" s="26" t="s">
        <v>34</v>
      </c>
      <c r="H138" s="11"/>
      <c r="I138" s="11"/>
    </row>
    <row r="139" spans="1:9" ht="24.75" customHeight="1">
      <c r="A139" s="14" t="s">
        <v>30</v>
      </c>
      <c r="B139" s="14" t="s">
        <v>153</v>
      </c>
      <c r="C139" s="13"/>
      <c r="D139" s="11"/>
      <c r="E139" s="11"/>
      <c r="F139" s="11"/>
      <c r="G139" s="11"/>
      <c r="H139" s="11"/>
      <c r="I139" s="11"/>
    </row>
    <row r="140" spans="1:9" ht="9.75" customHeight="1">
      <c r="A140" s="14" t="s">
        <v>35</v>
      </c>
      <c r="B140" s="14"/>
      <c r="C140" s="13"/>
      <c r="D140" s="11"/>
      <c r="E140" s="11"/>
      <c r="F140" s="11"/>
      <c r="G140" s="11"/>
      <c r="H140" s="11"/>
      <c r="I140" s="11"/>
    </row>
    <row r="141" spans="1:9" ht="11.25" customHeight="1">
      <c r="A141" s="14"/>
      <c r="B141" s="14"/>
      <c r="C141" s="26"/>
      <c r="D141" s="11"/>
      <c r="E141" s="84"/>
      <c r="F141" s="11"/>
      <c r="G141" s="11"/>
      <c r="H141" s="11"/>
      <c r="I141" s="85"/>
    </row>
    <row r="142" spans="1:9" ht="23.25" customHeight="1">
      <c r="A142" s="14" t="s">
        <v>450</v>
      </c>
      <c r="D142" s="11"/>
      <c r="E142" s="11"/>
      <c r="F142" s="11"/>
      <c r="G142" s="11"/>
      <c r="H142" s="11"/>
      <c r="I142" s="85"/>
    </row>
    <row r="143" spans="4:9" ht="9.75" customHeight="1">
      <c r="D143" s="11"/>
      <c r="E143" s="11"/>
      <c r="F143" s="11"/>
      <c r="G143" s="11"/>
      <c r="H143" s="11"/>
      <c r="I143" s="85"/>
    </row>
    <row r="144" spans="1:9" ht="12.75" customHeight="1">
      <c r="A144" s="26"/>
      <c r="B144" s="26"/>
      <c r="C144" s="4"/>
      <c r="D144" s="27"/>
      <c r="E144" s="27"/>
      <c r="F144" s="27"/>
      <c r="G144" s="27"/>
      <c r="H144" s="27"/>
      <c r="I14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2012-06-05T13:30:06Z</cp:lastPrinted>
  <dcterms:created xsi:type="dcterms:W3CDTF">1999-06-18T11:49:53Z</dcterms:created>
  <dcterms:modified xsi:type="dcterms:W3CDTF">2012-06-05T13:37:54Z</dcterms:modified>
  <cp:category/>
  <cp:version/>
  <cp:contentType/>
  <cp:contentStatus/>
</cp:coreProperties>
</file>