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Доходы!$J$83</definedName>
    <definedName name="LAST_CELL" localSheetId="2">Источники!$I$32</definedName>
    <definedName name="LAST_CELL" localSheetId="1">Расходы!$L$82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Доходы!$A$84</definedName>
    <definedName name="REND_1" localSheetId="2">Источники!$A$27</definedName>
    <definedName name="REND_1" localSheetId="1">Расходы!$A$83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J45" i="1" l="1"/>
  <c r="J44" i="1"/>
  <c r="J50" i="1"/>
  <c r="J49" i="1"/>
  <c r="J40" i="1"/>
  <c r="J41" i="1"/>
  <c r="J39" i="1"/>
  <c r="J24" i="1"/>
  <c r="J23" i="1"/>
  <c r="J25" i="1"/>
  <c r="E22" i="3" l="1"/>
  <c r="E21" i="3" s="1"/>
  <c r="L15" i="2"/>
  <c r="K15" i="2"/>
  <c r="L13" i="2"/>
  <c r="K13" i="2"/>
  <c r="L50" i="2"/>
  <c r="K50" i="2"/>
  <c r="G50" i="2"/>
  <c r="G13" i="2" s="1"/>
  <c r="G15" i="2"/>
  <c r="L16" i="2"/>
  <c r="K16" i="2"/>
  <c r="G16" i="2"/>
  <c r="K82" i="2"/>
  <c r="K81" i="2"/>
  <c r="K80" i="2"/>
  <c r="K79" i="2"/>
  <c r="K71" i="2"/>
  <c r="L57" i="2"/>
  <c r="K57" i="2"/>
  <c r="G57" i="2"/>
  <c r="L61" i="2"/>
  <c r="K61" i="2"/>
  <c r="G61" i="2"/>
  <c r="L69" i="2"/>
  <c r="K69" i="2"/>
  <c r="K67" i="2"/>
  <c r="L64" i="2"/>
  <c r="K64" i="2"/>
  <c r="L63" i="2"/>
  <c r="K63" i="2"/>
  <c r="L62" i="2"/>
  <c r="K62" i="2"/>
  <c r="G62" i="2"/>
  <c r="K54" i="2"/>
  <c r="K51" i="2"/>
  <c r="L46" i="2"/>
  <c r="K46" i="2"/>
  <c r="L33" i="2"/>
  <c r="K33" i="2"/>
  <c r="G33" i="2"/>
  <c r="L36" i="2"/>
  <c r="K36" i="2"/>
  <c r="G36" i="2"/>
  <c r="L39" i="2"/>
  <c r="K39" i="2"/>
  <c r="K38" i="2"/>
  <c r="K37" i="2"/>
  <c r="K34" i="2"/>
  <c r="L25" i="2"/>
  <c r="K25" i="2"/>
  <c r="L24" i="2"/>
  <c r="K24" i="2"/>
  <c r="L23" i="2"/>
  <c r="K23" i="2"/>
  <c r="G23" i="2"/>
  <c r="L19" i="2"/>
  <c r="K19" i="2"/>
  <c r="G19" i="2"/>
  <c r="L22" i="2"/>
  <c r="K22" i="2"/>
  <c r="K21" i="2"/>
  <c r="L17" i="2"/>
  <c r="K17" i="2"/>
  <c r="L20" i="2"/>
  <c r="H12" i="3" l="1"/>
  <c r="H14" i="3"/>
  <c r="H16" i="3"/>
  <c r="H18" i="3"/>
  <c r="H19" i="3"/>
  <c r="H20" i="3"/>
  <c r="H21" i="3"/>
  <c r="H22" i="3"/>
  <c r="H23" i="3"/>
  <c r="H24" i="3"/>
  <c r="H25" i="3"/>
  <c r="H26" i="3"/>
  <c r="H27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</calcChain>
</file>

<file path=xl/sharedStrings.xml><?xml version="1.0" encoding="utf-8"?>
<sst xmlns="http://schemas.openxmlformats.org/spreadsheetml/2006/main" count="941" uniqueCount="338">
  <si>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</si>
  <si>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</si>
  <si>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</si>
  <si>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</si>
  <si>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</si>
  <si>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</si>
  <si>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</si>
  <si>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</si>
  <si>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на 01.01.2023 г.</t>
  </si>
  <si>
    <t>01.01.2023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</si>
  <si>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</si>
  <si>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</si>
  <si>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</si>
  <si>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</si>
  <si>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</si>
  <si>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</si>
  <si>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</si>
  <si>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</si>
  <si>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</si>
  <si>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</si>
  <si>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</si>
  <si>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</si>
  <si>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</si>
  <si>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</si>
  <si>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</si>
  <si>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</si>
  <si>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</si>
  <si>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</si>
  <si>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</si>
  <si>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</si>
  <si>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</si>
  <si>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</si>
  <si>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</si>
  <si>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</si>
  <si>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</si>
  <si>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</si>
  <si>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</si>
  <si>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</si>
  <si>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</si>
  <si>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</si>
  <si>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</si>
  <si>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</si>
  <si>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</si>
  <si>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</si>
  <si>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</si>
  <si>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</si>
  <si>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</si>
  <si>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</si>
  <si>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</si>
  <si>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</si>
  <si>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</si>
  <si>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</si>
  <si>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</si>
  <si>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</si>
  <si>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</si>
  <si>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</si>
  <si>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</si>
  <si>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</si>
  <si>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</si>
  <si>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</si>
  <si>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</si>
  <si>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</si>
  <si>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</si>
  <si>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</si>
  <si>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</si>
  <si>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</si>
  <si>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</si>
  <si>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</si>
  <si>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</si>
  <si>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</si>
  <si>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</si>
  <si>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</si>
  <si>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</si>
  <si>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</si>
  <si>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</si>
  <si>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</si>
  <si>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</si>
  <si>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</si>
  <si>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</si>
  <si>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</si>
  <si>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</si>
  <si>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</si>
  <si>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</si>
  <si>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</si>
  <si>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</si>
  <si>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</si>
  <si>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</si>
  <si>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</si>
  <si>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</si>
  <si>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</si>
  <si>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</si>
  <si>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</si>
  <si>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</si>
  <si>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</si>
  <si>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</si>
  <si>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</si>
  <si>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</si>
  <si>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</si>
  <si>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</si>
  <si>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</si>
  <si>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</si>
  <si>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</si>
  <si>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</si>
  <si>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</si>
  <si>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</si>
  <si>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</si>
  <si>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</si>
  <si>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</si>
  <si>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</si>
  <si>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</si>
  <si>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</si>
  <si>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</si>
  <si>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</si>
  <si>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</si>
  <si>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</si>
  <si>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</si>
  <si>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</si>
  <si>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</si>
  <si>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</si>
  <si>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</si>
  <si>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</si>
  <si>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</si>
  <si>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</si>
  <si>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</si>
  <si>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</si>
  <si>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</si>
  <si>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</si>
  <si>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</si>
  <si>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</si>
  <si>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</si>
  <si>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</si>
  <si>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</si>
  <si>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</si>
  <si>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</si>
  <si>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</si>
  <si>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</si>
  <si>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</si>
  <si>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</si>
  <si>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</si>
  <si>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</si>
  <si>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</si>
  <si>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</si>
  <si>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</si>
  <si>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</si>
  <si>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</si>
  <si>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</si>
  <si>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</si>
  <si>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</si>
  <si>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</si>
  <si>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</si>
  <si>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</si>
  <si>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</si>
  <si>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</si>
  <si>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</si>
  <si>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</si>
  <si>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</si>
  <si>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</si>
  <si>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</si>
  <si>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</si>
  <si>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</si>
  <si>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</si>
  <si>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</si>
  <si>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</si>
  <si>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</si>
  <si>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</si>
  <si>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</si>
  <si>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</si>
  <si>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</si>
  <si>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</si>
  <si>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</si>
  <si>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</si>
  <si>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</si>
  <si>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</si>
  <si>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</si>
  <si>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</si>
  <si>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</si>
  <si>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</si>
  <si>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</si>
  <si>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</si>
  <si>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</si>
  <si>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</si>
  <si>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</si>
  <si>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</si>
  <si>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</si>
  <si>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</si>
  <si>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</si>
  <si>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</si>
  <si>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</si>
  <si>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</si>
  <si>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</si>
  <si>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</si>
  <si>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</si>
  <si>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</si>
  <si>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</si>
  <si>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</si>
  <si>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</si>
  <si>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</si>
  <si>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</si>
  <si>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</si>
  <si>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</si>
  <si>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</si>
  <si>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</si>
  <si>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</si>
  <si>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</si>
  <si>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</si>
  <si>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</si>
  <si>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951 0106 0000000000 000</t>
  </si>
  <si>
    <t>951 0106 1220085120 000</t>
  </si>
  <si>
    <t>951 0106 1220085120 540</t>
  </si>
  <si>
    <t>Другие общегосударственные вопросы</t>
  </si>
  <si>
    <t>951 0113 0000000000 000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</si>
  <si>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</si>
  <si>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</si>
  <si>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</si>
  <si>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</si>
  <si>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</si>
  <si>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</si>
  <si>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</si>
  <si>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</si>
  <si>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</si>
  <si>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</si>
  <si>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</si>
  <si>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</si>
  <si>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</si>
  <si>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</si>
  <si>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</si>
  <si>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</si>
  <si>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951 0203 1220051180 244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</si>
  <si>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</si>
  <si>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</si>
  <si>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</si>
  <si>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951 0310 0000000000 000</t>
  </si>
  <si>
    <t>951 0310 0910025270 000</t>
  </si>
  <si>
    <t>951 0310 0910025270 244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</si>
  <si>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</si>
  <si>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</si>
  <si>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</si>
  <si>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</si>
  <si>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</si>
  <si>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</si>
  <si>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</si>
  <si>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</si>
  <si>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</si>
  <si>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</si>
  <si>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</si>
  <si>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</si>
  <si>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</si>
  <si>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</si>
  <si>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</si>
  <si>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</si>
  <si>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</si>
  <si>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</si>
  <si>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</si>
  <si>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951 0503 0510025080 244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</si>
  <si>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</si>
  <si>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</si>
  <si>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</si>
  <si>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</si>
  <si>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</si>
  <si>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</si>
  <si>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</si>
  <si>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</si>
  <si>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</si>
  <si>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</si>
  <si>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</si>
  <si>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</si>
  <si>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</si>
  <si>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</si>
  <si>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</si>
  <si>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</si>
  <si>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</si>
  <si>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</si>
  <si>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</si>
  <si>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</si>
  <si>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</si>
  <si>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</si>
  <si>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</si>
  <si>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</si>
  <si>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</si>
  <si>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</si>
  <si>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</si>
  <si>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</si>
  <si>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</si>
  <si>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</si>
  <si>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</si>
  <si>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</si>
  <si>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</si>
  <si>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</si>
  <si>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</si>
  <si>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</si>
  <si>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</si>
  <si>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</si>
  <si>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</si>
  <si>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</si>
  <si>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</si>
  <si>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</si>
  <si>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</si>
  <si>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</si>
  <si>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</si>
  <si>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</si>
  <si>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</si>
  <si>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</si>
  <si>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</si>
  <si>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</si>
  <si>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</si>
  <si>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</si>
  <si>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</si>
  <si>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</si>
  <si>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</si>
  <si>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</si>
  <si>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</si>
  <si>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</si>
  <si>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</si>
  <si>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</si>
  <si>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</si>
  <si>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</si>
  <si>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</si>
  <si>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</si>
  <si>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</si>
  <si>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</si>
  <si>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</si>
  <si>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</si>
  <si>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</si>
  <si>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</si>
  <si>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</si>
  <si>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</si>
  <si>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</si>
  <si>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</si>
  <si>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</si>
  <si>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</si>
  <si>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</si>
  <si>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</si>
  <si>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</si>
  <si>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</si>
  <si>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Руководитель                                 Е.А.Мутилина</t>
  </si>
  <si>
    <t>Главный специалист                      Н.Н.Зеленькова</t>
  </si>
  <si>
    <t>Руководитель финансово-экономической службы                                О.Н.Григорьева</t>
  </si>
  <si>
    <t>"3"   января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</si>
</sst>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7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showGridLines="0" topLeftCell="A67" workbookViewId="0">
      <selection activeCell="J47" sqref="J47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1"/>
      <c r="J1" s="1"/>
    </row>
    <row r="2" spans="1:10" ht="16.899999999999999" customHeight="1" x14ac:dyDescent="0.25">
      <c r="A2" s="41" t="s">
        <v>1</v>
      </c>
      <c r="B2" s="41"/>
      <c r="C2" s="41"/>
      <c r="D2" s="41"/>
      <c r="E2" s="41"/>
      <c r="F2" s="41"/>
      <c r="G2" s="41"/>
      <c r="H2" s="41"/>
      <c r="I2" s="2"/>
      <c r="J2" s="3"/>
    </row>
    <row r="3" spans="1:10" ht="16.899999999999999" customHeight="1" x14ac:dyDescent="0.25">
      <c r="A3" s="41" t="s">
        <v>2</v>
      </c>
      <c r="B3" s="41"/>
      <c r="C3" s="41"/>
      <c r="D3" s="41"/>
      <c r="E3" s="41"/>
      <c r="F3" s="41"/>
      <c r="G3" s="41"/>
      <c r="H3" s="41"/>
      <c r="I3" s="4"/>
      <c r="J3" s="5" t="s">
        <v>3</v>
      </c>
    </row>
    <row r="4" spans="1:10" ht="16.899999999999999" customHeight="1" x14ac:dyDescent="0.25">
      <c r="A4" s="41" t="s">
        <v>4</v>
      </c>
      <c r="B4" s="41"/>
      <c r="C4" s="41"/>
      <c r="D4" s="41"/>
      <c r="E4" s="41"/>
      <c r="F4" s="41"/>
      <c r="G4" s="41"/>
      <c r="H4" s="41"/>
      <c r="I4" s="6" t="s">
        <v>5</v>
      </c>
      <c r="J4" s="7" t="s">
        <v>6</v>
      </c>
    </row>
    <row r="5" spans="1:10" x14ac:dyDescent="0.2">
      <c r="A5" s="42" t="s">
        <v>8</v>
      </c>
      <c r="B5" s="42"/>
      <c r="C5" s="42"/>
      <c r="D5" s="42"/>
      <c r="E5" s="42"/>
      <c r="F5" s="42"/>
      <c r="G5" s="42"/>
      <c r="H5" s="42"/>
      <c r="I5" s="9" t="s">
        <v>7</v>
      </c>
      <c r="J5" s="10" t="s">
        <v>9</v>
      </c>
    </row>
    <row r="6" spans="1:10" ht="36.950000000000003" customHeight="1" x14ac:dyDescent="0.2">
      <c r="A6" s="49" t="s">
        <v>10</v>
      </c>
      <c r="B6" s="11"/>
      <c r="C6" s="11"/>
      <c r="D6" s="8"/>
      <c r="E6" s="8"/>
      <c r="F6" s="8"/>
      <c r="G6" s="8"/>
      <c r="H6" s="8"/>
      <c r="I6" s="9" t="s">
        <v>11</v>
      </c>
      <c r="J6" s="12" t="s">
        <v>22</v>
      </c>
    </row>
    <row r="7" spans="1:10" ht="36.950000000000003" customHeight="1" x14ac:dyDescent="0.2">
      <c r="A7" s="49"/>
      <c r="B7" s="50" t="s">
        <v>18</v>
      </c>
      <c r="C7" s="51"/>
      <c r="D7" s="51"/>
      <c r="E7" s="51"/>
      <c r="F7" s="51"/>
      <c r="G7" s="51"/>
      <c r="H7" s="51"/>
      <c r="I7" s="9" t="s">
        <v>12</v>
      </c>
      <c r="J7" s="12" t="s">
        <v>23</v>
      </c>
    </row>
    <row r="8" spans="1:10" x14ac:dyDescent="0.2">
      <c r="A8" s="9" t="s">
        <v>13</v>
      </c>
      <c r="B8" s="62" t="s">
        <v>19</v>
      </c>
      <c r="C8" s="62"/>
      <c r="D8" s="62"/>
      <c r="E8" s="62"/>
      <c r="F8" s="62"/>
      <c r="G8" s="62"/>
      <c r="H8" s="62"/>
      <c r="I8" s="9" t="s">
        <v>14</v>
      </c>
      <c r="J8" s="12" t="s">
        <v>24</v>
      </c>
    </row>
    <row r="9" spans="1:10" x14ac:dyDescent="0.2">
      <c r="A9" s="9" t="s">
        <v>20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21</v>
      </c>
      <c r="B10" s="9"/>
      <c r="C10" s="14"/>
      <c r="D10" s="14"/>
      <c r="E10" s="6"/>
      <c r="F10" s="6"/>
      <c r="G10" s="6"/>
      <c r="H10" s="6"/>
      <c r="I10" s="9" t="s">
        <v>15</v>
      </c>
      <c r="J10" s="15" t="s">
        <v>16</v>
      </c>
    </row>
    <row r="11" spans="1:10" ht="16.899999999999999" customHeight="1" x14ac:dyDescent="0.25">
      <c r="A11" s="41" t="s">
        <v>17</v>
      </c>
      <c r="B11" s="41"/>
      <c r="C11" s="41"/>
      <c r="D11" s="41"/>
      <c r="E11" s="41"/>
      <c r="F11" s="41"/>
      <c r="G11" s="41"/>
      <c r="H11" s="41"/>
      <c r="I11" s="41"/>
      <c r="J11" s="16"/>
    </row>
    <row r="12" spans="1:10" ht="13.5" customHeight="1" x14ac:dyDescent="0.2">
      <c r="A12" s="43" t="s">
        <v>25</v>
      </c>
      <c r="B12" s="46" t="s">
        <v>26</v>
      </c>
      <c r="C12" s="56" t="s">
        <v>27</v>
      </c>
      <c r="D12" s="57"/>
      <c r="E12" s="55" t="s">
        <v>28</v>
      </c>
      <c r="F12" s="73" t="s">
        <v>29</v>
      </c>
      <c r="G12" s="74"/>
      <c r="H12" s="74"/>
      <c r="I12" s="75"/>
      <c r="J12" s="65" t="s">
        <v>30</v>
      </c>
    </row>
    <row r="13" spans="1:10" ht="9.9499999999999993" customHeight="1" x14ac:dyDescent="0.2">
      <c r="A13" s="44"/>
      <c r="B13" s="47"/>
      <c r="C13" s="58"/>
      <c r="D13" s="59"/>
      <c r="E13" s="53"/>
      <c r="F13" s="52" t="s">
        <v>31</v>
      </c>
      <c r="G13" s="52" t="s">
        <v>32</v>
      </c>
      <c r="H13" s="52" t="s">
        <v>33</v>
      </c>
      <c r="I13" s="68" t="s">
        <v>34</v>
      </c>
      <c r="J13" s="66"/>
    </row>
    <row r="14" spans="1:10" ht="9.9499999999999993" customHeight="1" x14ac:dyDescent="0.2">
      <c r="A14" s="44"/>
      <c r="B14" s="47"/>
      <c r="C14" s="58"/>
      <c r="D14" s="59"/>
      <c r="E14" s="53"/>
      <c r="F14" s="53"/>
      <c r="G14" s="71"/>
      <c r="H14" s="71"/>
      <c r="I14" s="69"/>
      <c r="J14" s="66"/>
    </row>
    <row r="15" spans="1:10" ht="9.9499999999999993" customHeight="1" x14ac:dyDescent="0.2">
      <c r="A15" s="44"/>
      <c r="B15" s="47"/>
      <c r="C15" s="58"/>
      <c r="D15" s="59"/>
      <c r="E15" s="53"/>
      <c r="F15" s="53"/>
      <c r="G15" s="71"/>
      <c r="H15" s="71"/>
      <c r="I15" s="69"/>
      <c r="J15" s="66"/>
    </row>
    <row r="16" spans="1:10" ht="9.9499999999999993" customHeight="1" x14ac:dyDescent="0.2">
      <c r="A16" s="44"/>
      <c r="B16" s="47"/>
      <c r="C16" s="58"/>
      <c r="D16" s="59"/>
      <c r="E16" s="53"/>
      <c r="F16" s="53"/>
      <c r="G16" s="71"/>
      <c r="H16" s="71"/>
      <c r="I16" s="69"/>
      <c r="J16" s="66"/>
    </row>
    <row r="17" spans="1:10" ht="9.9499999999999993" customHeight="1" x14ac:dyDescent="0.2">
      <c r="A17" s="44"/>
      <c r="B17" s="47"/>
      <c r="C17" s="58"/>
      <c r="D17" s="59"/>
      <c r="E17" s="53"/>
      <c r="F17" s="53"/>
      <c r="G17" s="71"/>
      <c r="H17" s="71"/>
      <c r="I17" s="69"/>
      <c r="J17" s="66"/>
    </row>
    <row r="18" spans="1:10" ht="19.5" customHeight="1" x14ac:dyDescent="0.2">
      <c r="A18" s="45"/>
      <c r="B18" s="48"/>
      <c r="C18" s="60"/>
      <c r="D18" s="61"/>
      <c r="E18" s="54"/>
      <c r="F18" s="54"/>
      <c r="G18" s="72"/>
      <c r="H18" s="72"/>
      <c r="I18" s="70"/>
      <c r="J18" s="67"/>
    </row>
    <row r="19" spans="1:10" ht="14.25" customHeight="1" x14ac:dyDescent="0.2">
      <c r="A19" s="17">
        <v>1</v>
      </c>
      <c r="B19" s="18">
        <v>2</v>
      </c>
      <c r="C19" s="76">
        <v>3</v>
      </c>
      <c r="D19" s="77"/>
      <c r="E19" s="20" t="s">
        <v>35</v>
      </c>
      <c r="F19" s="21" t="s">
        <v>36</v>
      </c>
      <c r="G19" s="20" t="s">
        <v>37</v>
      </c>
      <c r="H19" s="20" t="s">
        <v>38</v>
      </c>
      <c r="I19" s="20" t="s">
        <v>39</v>
      </c>
      <c r="J19" s="22" t="s">
        <v>40</v>
      </c>
    </row>
    <row r="20" spans="1:10" ht="21.4" customHeight="1" x14ac:dyDescent="0.2">
      <c r="A20" s="23" t="s">
        <v>41</v>
      </c>
      <c r="B20" s="24" t="s">
        <v>42</v>
      </c>
      <c r="C20" s="78" t="s">
        <v>44</v>
      </c>
      <c r="D20" s="79"/>
      <c r="E20" s="25">
        <v>13177800</v>
      </c>
      <c r="F20" s="25">
        <v>13280531.73</v>
      </c>
      <c r="G20" s="25" t="s">
        <v>43</v>
      </c>
      <c r="H20" s="25" t="s">
        <v>43</v>
      </c>
      <c r="I20" s="25">
        <v>13280531.73</v>
      </c>
      <c r="J20" s="25"/>
    </row>
    <row r="21" spans="1:10" x14ac:dyDescent="0.2">
      <c r="A21" s="26" t="s">
        <v>46</v>
      </c>
      <c r="B21" s="27"/>
      <c r="C21" s="63"/>
      <c r="D21" s="64"/>
      <c r="E21" s="28"/>
      <c r="F21" s="28"/>
      <c r="G21" s="28"/>
      <c r="H21" s="28"/>
      <c r="I21" s="28"/>
      <c r="J21" s="28"/>
    </row>
    <row r="22" spans="1:10" x14ac:dyDescent="0.2">
      <c r="A22" s="26" t="s">
        <v>47</v>
      </c>
      <c r="B22" s="27" t="s">
        <v>42</v>
      </c>
      <c r="C22" s="63" t="s">
        <v>48</v>
      </c>
      <c r="D22" s="64"/>
      <c r="E22" s="28">
        <v>3873000</v>
      </c>
      <c r="F22" s="28">
        <v>3872780.77</v>
      </c>
      <c r="G22" s="28" t="s">
        <v>43</v>
      </c>
      <c r="H22" s="28" t="s">
        <v>43</v>
      </c>
      <c r="I22" s="28">
        <v>3872780.77</v>
      </c>
      <c r="J22" s="28" t="s">
        <v>43</v>
      </c>
    </row>
    <row r="23" spans="1:10" x14ac:dyDescent="0.2">
      <c r="A23" s="26" t="s">
        <v>49</v>
      </c>
      <c r="B23" s="27" t="s">
        <v>42</v>
      </c>
      <c r="C23" s="63" t="s">
        <v>50</v>
      </c>
      <c r="D23" s="64"/>
      <c r="E23" s="28">
        <v>630000</v>
      </c>
      <c r="F23" s="28">
        <v>632641.84</v>
      </c>
      <c r="G23" s="28" t="s">
        <v>43</v>
      </c>
      <c r="H23" s="28" t="s">
        <v>43</v>
      </c>
      <c r="I23" s="28">
        <v>632641.84</v>
      </c>
      <c r="J23" s="28">
        <f>E23-F23</f>
        <v>-2641.8399999999674</v>
      </c>
    </row>
    <row r="24" spans="1:10" x14ac:dyDescent="0.2">
      <c r="A24" s="26" t="s">
        <v>51</v>
      </c>
      <c r="B24" s="27" t="s">
        <v>42</v>
      </c>
      <c r="C24" s="63" t="s">
        <v>52</v>
      </c>
      <c r="D24" s="64"/>
      <c r="E24" s="28">
        <v>630000</v>
      </c>
      <c r="F24" s="28">
        <v>632641.84</v>
      </c>
      <c r="G24" s="28" t="s">
        <v>43</v>
      </c>
      <c r="H24" s="28" t="s">
        <v>43</v>
      </c>
      <c r="I24" s="28">
        <v>632641.84</v>
      </c>
      <c r="J24" s="28">
        <f>J23</f>
        <v>-2641.8399999999674</v>
      </c>
    </row>
    <row r="25" spans="1:10" ht="86.1" customHeight="1" x14ac:dyDescent="0.2">
      <c r="A25" s="29" t="s">
        <v>53</v>
      </c>
      <c r="B25" s="27" t="s">
        <v>42</v>
      </c>
      <c r="C25" s="63" t="s">
        <v>54</v>
      </c>
      <c r="D25" s="64"/>
      <c r="E25" s="28">
        <v>630000</v>
      </c>
      <c r="F25" s="28">
        <v>631978.64</v>
      </c>
      <c r="G25" s="28" t="s">
        <v>43</v>
      </c>
      <c r="H25" s="28" t="s">
        <v>43</v>
      </c>
      <c r="I25" s="28">
        <v>631978.64</v>
      </c>
      <c r="J25" s="28">
        <f>E25-F25</f>
        <v>-1978.640000000014</v>
      </c>
    </row>
    <row r="26" spans="1:10" ht="123" customHeight="1" x14ac:dyDescent="0.2">
      <c r="A26" s="29" t="s">
        <v>55</v>
      </c>
      <c r="B26" s="27" t="s">
        <v>42</v>
      </c>
      <c r="C26" s="63" t="s">
        <v>56</v>
      </c>
      <c r="D26" s="64"/>
      <c r="E26" s="28" t="s">
        <v>43</v>
      </c>
      <c r="F26" s="28">
        <v>631629.37</v>
      </c>
      <c r="G26" s="28" t="s">
        <v>43</v>
      </c>
      <c r="H26" s="28" t="s">
        <v>43</v>
      </c>
      <c r="I26" s="28">
        <v>631629.37</v>
      </c>
      <c r="J26" s="28" t="s">
        <v>43</v>
      </c>
    </row>
    <row r="27" spans="1:10" ht="98.45" customHeight="1" x14ac:dyDescent="0.2">
      <c r="A27" s="29" t="s">
        <v>57</v>
      </c>
      <c r="B27" s="27" t="s">
        <v>42</v>
      </c>
      <c r="C27" s="63" t="s">
        <v>58</v>
      </c>
      <c r="D27" s="64"/>
      <c r="E27" s="28" t="s">
        <v>43</v>
      </c>
      <c r="F27" s="28">
        <v>169.63</v>
      </c>
      <c r="G27" s="28" t="s">
        <v>43</v>
      </c>
      <c r="H27" s="28" t="s">
        <v>43</v>
      </c>
      <c r="I27" s="28">
        <v>169.63</v>
      </c>
      <c r="J27" s="28" t="s">
        <v>43</v>
      </c>
    </row>
    <row r="28" spans="1:10" ht="123" customHeight="1" x14ac:dyDescent="0.2">
      <c r="A28" s="29" t="s">
        <v>59</v>
      </c>
      <c r="B28" s="27" t="s">
        <v>42</v>
      </c>
      <c r="C28" s="63" t="s">
        <v>60</v>
      </c>
      <c r="D28" s="64"/>
      <c r="E28" s="28" t="s">
        <v>43</v>
      </c>
      <c r="F28" s="28">
        <v>179.64</v>
      </c>
      <c r="G28" s="28" t="s">
        <v>43</v>
      </c>
      <c r="H28" s="28" t="s">
        <v>43</v>
      </c>
      <c r="I28" s="28">
        <v>179.64</v>
      </c>
      <c r="J28" s="28" t="s">
        <v>43</v>
      </c>
    </row>
    <row r="29" spans="1:10" ht="135.4" customHeight="1" x14ac:dyDescent="0.2">
      <c r="A29" s="29" t="s">
        <v>61</v>
      </c>
      <c r="B29" s="27" t="s">
        <v>42</v>
      </c>
      <c r="C29" s="63" t="s">
        <v>62</v>
      </c>
      <c r="D29" s="64"/>
      <c r="E29" s="28" t="s">
        <v>43</v>
      </c>
      <c r="F29" s="28">
        <v>0.01</v>
      </c>
      <c r="G29" s="28" t="s">
        <v>43</v>
      </c>
      <c r="H29" s="28" t="s">
        <v>43</v>
      </c>
      <c r="I29" s="28">
        <v>0.01</v>
      </c>
      <c r="J29" s="28" t="s">
        <v>43</v>
      </c>
    </row>
    <row r="30" spans="1:10" ht="172.35" customHeight="1" x14ac:dyDescent="0.2">
      <c r="A30" s="29" t="s">
        <v>63</v>
      </c>
      <c r="B30" s="27" t="s">
        <v>42</v>
      </c>
      <c r="C30" s="63" t="s">
        <v>64</v>
      </c>
      <c r="D30" s="64"/>
      <c r="E30" s="28" t="s">
        <v>43</v>
      </c>
      <c r="F30" s="28">
        <v>0.01</v>
      </c>
      <c r="G30" s="28" t="s">
        <v>43</v>
      </c>
      <c r="H30" s="28" t="s">
        <v>43</v>
      </c>
      <c r="I30" s="28">
        <v>0.01</v>
      </c>
      <c r="J30" s="28" t="s">
        <v>43</v>
      </c>
    </row>
    <row r="31" spans="1:10" ht="49.15" customHeight="1" x14ac:dyDescent="0.2">
      <c r="A31" s="26" t="s">
        <v>65</v>
      </c>
      <c r="B31" s="27" t="s">
        <v>42</v>
      </c>
      <c r="C31" s="63" t="s">
        <v>66</v>
      </c>
      <c r="D31" s="64"/>
      <c r="E31" s="28" t="s">
        <v>43</v>
      </c>
      <c r="F31" s="28">
        <v>663.19</v>
      </c>
      <c r="G31" s="28" t="s">
        <v>43</v>
      </c>
      <c r="H31" s="28" t="s">
        <v>43</v>
      </c>
      <c r="I31" s="28">
        <v>663.19</v>
      </c>
      <c r="J31" s="28" t="s">
        <v>43</v>
      </c>
    </row>
    <row r="32" spans="1:10" ht="86.1" customHeight="1" x14ac:dyDescent="0.2">
      <c r="A32" s="26" t="s">
        <v>67</v>
      </c>
      <c r="B32" s="27" t="s">
        <v>42</v>
      </c>
      <c r="C32" s="63" t="s">
        <v>68</v>
      </c>
      <c r="D32" s="64"/>
      <c r="E32" s="28" t="s">
        <v>43</v>
      </c>
      <c r="F32" s="28">
        <v>602.35</v>
      </c>
      <c r="G32" s="28" t="s">
        <v>43</v>
      </c>
      <c r="H32" s="28" t="s">
        <v>43</v>
      </c>
      <c r="I32" s="28">
        <v>602.35</v>
      </c>
      <c r="J32" s="28" t="s">
        <v>43</v>
      </c>
    </row>
    <row r="33" spans="1:10" ht="61.5" customHeight="1" x14ac:dyDescent="0.2">
      <c r="A33" s="26" t="s">
        <v>69</v>
      </c>
      <c r="B33" s="27" t="s">
        <v>42</v>
      </c>
      <c r="C33" s="63" t="s">
        <v>70</v>
      </c>
      <c r="D33" s="64"/>
      <c r="E33" s="28" t="s">
        <v>43</v>
      </c>
      <c r="F33" s="28">
        <v>0.84</v>
      </c>
      <c r="G33" s="28" t="s">
        <v>43</v>
      </c>
      <c r="H33" s="28" t="s">
        <v>43</v>
      </c>
      <c r="I33" s="28">
        <v>0.84</v>
      </c>
      <c r="J33" s="28" t="s">
        <v>43</v>
      </c>
    </row>
    <row r="34" spans="1:10" ht="86.1" customHeight="1" x14ac:dyDescent="0.2">
      <c r="A34" s="26" t="s">
        <v>71</v>
      </c>
      <c r="B34" s="27" t="s">
        <v>42</v>
      </c>
      <c r="C34" s="63" t="s">
        <v>72</v>
      </c>
      <c r="D34" s="64"/>
      <c r="E34" s="28" t="s">
        <v>43</v>
      </c>
      <c r="F34" s="28">
        <v>60</v>
      </c>
      <c r="G34" s="28" t="s">
        <v>43</v>
      </c>
      <c r="H34" s="28" t="s">
        <v>43</v>
      </c>
      <c r="I34" s="28">
        <v>60</v>
      </c>
      <c r="J34" s="28" t="s">
        <v>43</v>
      </c>
    </row>
    <row r="35" spans="1:10" x14ac:dyDescent="0.2">
      <c r="A35" s="26" t="s">
        <v>73</v>
      </c>
      <c r="B35" s="27" t="s">
        <v>42</v>
      </c>
      <c r="C35" s="63" t="s">
        <v>74</v>
      </c>
      <c r="D35" s="64"/>
      <c r="E35" s="28">
        <v>198100</v>
      </c>
      <c r="F35" s="28">
        <v>198128</v>
      </c>
      <c r="G35" s="28" t="s">
        <v>43</v>
      </c>
      <c r="H35" s="28" t="s">
        <v>43</v>
      </c>
      <c r="I35" s="28">
        <v>198128</v>
      </c>
      <c r="J35" s="28" t="s">
        <v>43</v>
      </c>
    </row>
    <row r="36" spans="1:10" x14ac:dyDescent="0.2">
      <c r="A36" s="26" t="s">
        <v>75</v>
      </c>
      <c r="B36" s="27" t="s">
        <v>42</v>
      </c>
      <c r="C36" s="63" t="s">
        <v>76</v>
      </c>
      <c r="D36" s="64"/>
      <c r="E36" s="28">
        <v>198100</v>
      </c>
      <c r="F36" s="28">
        <v>198128</v>
      </c>
      <c r="G36" s="28" t="s">
        <v>43</v>
      </c>
      <c r="H36" s="28" t="s">
        <v>43</v>
      </c>
      <c r="I36" s="28">
        <v>198128</v>
      </c>
      <c r="J36" s="28" t="s">
        <v>43</v>
      </c>
    </row>
    <row r="37" spans="1:10" x14ac:dyDescent="0.2">
      <c r="A37" s="26" t="s">
        <v>75</v>
      </c>
      <c r="B37" s="27" t="s">
        <v>42</v>
      </c>
      <c r="C37" s="63" t="s">
        <v>77</v>
      </c>
      <c r="D37" s="64"/>
      <c r="E37" s="28">
        <v>198100</v>
      </c>
      <c r="F37" s="28">
        <v>198128</v>
      </c>
      <c r="G37" s="28" t="s">
        <v>43</v>
      </c>
      <c r="H37" s="28" t="s">
        <v>43</v>
      </c>
      <c r="I37" s="28">
        <v>198128</v>
      </c>
      <c r="J37" s="28" t="s">
        <v>43</v>
      </c>
    </row>
    <row r="38" spans="1:10" ht="49.15" customHeight="1" x14ac:dyDescent="0.2">
      <c r="A38" s="26" t="s">
        <v>78</v>
      </c>
      <c r="B38" s="27" t="s">
        <v>42</v>
      </c>
      <c r="C38" s="63" t="s">
        <v>79</v>
      </c>
      <c r="D38" s="64"/>
      <c r="E38" s="28" t="s">
        <v>43</v>
      </c>
      <c r="F38" s="28">
        <v>198128</v>
      </c>
      <c r="G38" s="28" t="s">
        <v>43</v>
      </c>
      <c r="H38" s="28" t="s">
        <v>43</v>
      </c>
      <c r="I38" s="28">
        <v>198128</v>
      </c>
      <c r="J38" s="28" t="s">
        <v>43</v>
      </c>
    </row>
    <row r="39" spans="1:10" x14ac:dyDescent="0.2">
      <c r="A39" s="26" t="s">
        <v>80</v>
      </c>
      <c r="B39" s="27" t="s">
        <v>42</v>
      </c>
      <c r="C39" s="63" t="s">
        <v>81</v>
      </c>
      <c r="D39" s="64"/>
      <c r="E39" s="28">
        <v>2469500</v>
      </c>
      <c r="F39" s="28">
        <v>2570114.52</v>
      </c>
      <c r="G39" s="28" t="s">
        <v>43</v>
      </c>
      <c r="H39" s="28" t="s">
        <v>43</v>
      </c>
      <c r="I39" s="28">
        <v>2570114.52</v>
      </c>
      <c r="J39" s="28">
        <f>E39-F39</f>
        <v>-100614.52000000002</v>
      </c>
    </row>
    <row r="40" spans="1:10" x14ac:dyDescent="0.2">
      <c r="A40" s="26" t="s">
        <v>82</v>
      </c>
      <c r="B40" s="27" t="s">
        <v>42</v>
      </c>
      <c r="C40" s="63" t="s">
        <v>83</v>
      </c>
      <c r="D40" s="64"/>
      <c r="E40" s="28">
        <v>89600</v>
      </c>
      <c r="F40" s="28">
        <v>89717.68</v>
      </c>
      <c r="G40" s="28" t="s">
        <v>43</v>
      </c>
      <c r="H40" s="28" t="s">
        <v>43</v>
      </c>
      <c r="I40" s="28">
        <v>89717.68</v>
      </c>
      <c r="J40" s="28">
        <f>E40-F40</f>
        <v>-117.67999999999302</v>
      </c>
    </row>
    <row r="41" spans="1:10" ht="49.15" customHeight="1" x14ac:dyDescent="0.2">
      <c r="A41" s="26" t="s">
        <v>84</v>
      </c>
      <c r="B41" s="27" t="s">
        <v>42</v>
      </c>
      <c r="C41" s="63" t="s">
        <v>85</v>
      </c>
      <c r="D41" s="64"/>
      <c r="E41" s="28">
        <v>89600</v>
      </c>
      <c r="F41" s="28">
        <v>89717.68</v>
      </c>
      <c r="G41" s="28" t="s">
        <v>43</v>
      </c>
      <c r="H41" s="28" t="s">
        <v>43</v>
      </c>
      <c r="I41" s="28">
        <v>89717.68</v>
      </c>
      <c r="J41" s="28">
        <f>E41-F41</f>
        <v>-117.67999999999302</v>
      </c>
    </row>
    <row r="42" spans="1:10" ht="86.1" customHeight="1" x14ac:dyDescent="0.2">
      <c r="A42" s="26" t="s">
        <v>86</v>
      </c>
      <c r="B42" s="27" t="s">
        <v>42</v>
      </c>
      <c r="C42" s="63" t="s">
        <v>87</v>
      </c>
      <c r="D42" s="64"/>
      <c r="E42" s="28" t="s">
        <v>43</v>
      </c>
      <c r="F42" s="28">
        <v>88729.39</v>
      </c>
      <c r="G42" s="28" t="s">
        <v>43</v>
      </c>
      <c r="H42" s="28" t="s">
        <v>43</v>
      </c>
      <c r="I42" s="28">
        <v>88729.39</v>
      </c>
      <c r="J42" s="28" t="s">
        <v>43</v>
      </c>
    </row>
    <row r="43" spans="1:10" ht="61.5" customHeight="1" x14ac:dyDescent="0.2">
      <c r="A43" s="26" t="s">
        <v>88</v>
      </c>
      <c r="B43" s="27" t="s">
        <v>42</v>
      </c>
      <c r="C43" s="63" t="s">
        <v>89</v>
      </c>
      <c r="D43" s="64"/>
      <c r="E43" s="28" t="s">
        <v>43</v>
      </c>
      <c r="F43" s="28">
        <v>988.29</v>
      </c>
      <c r="G43" s="28" t="s">
        <v>43</v>
      </c>
      <c r="H43" s="28" t="s">
        <v>43</v>
      </c>
      <c r="I43" s="28">
        <v>988.29</v>
      </c>
      <c r="J43" s="28" t="s">
        <v>43</v>
      </c>
    </row>
    <row r="44" spans="1:10" x14ac:dyDescent="0.2">
      <c r="A44" s="26" t="s">
        <v>90</v>
      </c>
      <c r="B44" s="27" t="s">
        <v>42</v>
      </c>
      <c r="C44" s="63" t="s">
        <v>91</v>
      </c>
      <c r="D44" s="64"/>
      <c r="E44" s="28">
        <v>2379900</v>
      </c>
      <c r="F44" s="28">
        <v>2480396.84</v>
      </c>
      <c r="G44" s="28" t="s">
        <v>43</v>
      </c>
      <c r="H44" s="28" t="s">
        <v>43</v>
      </c>
      <c r="I44" s="28">
        <v>2480396.84</v>
      </c>
      <c r="J44" s="28">
        <f>E44-F44</f>
        <v>-100496.83999999985</v>
      </c>
    </row>
    <row r="45" spans="1:10" x14ac:dyDescent="0.2">
      <c r="A45" s="26" t="s">
        <v>92</v>
      </c>
      <c r="B45" s="27" t="s">
        <v>42</v>
      </c>
      <c r="C45" s="63" t="s">
        <v>93</v>
      </c>
      <c r="D45" s="64"/>
      <c r="E45" s="28">
        <v>835300</v>
      </c>
      <c r="F45" s="28">
        <v>835272.76</v>
      </c>
      <c r="G45" s="28" t="s">
        <v>43</v>
      </c>
      <c r="H45" s="28" t="s">
        <v>43</v>
      </c>
      <c r="I45" s="28">
        <v>835272.76</v>
      </c>
      <c r="J45" s="28">
        <f>E45-F45</f>
        <v>27.239999999990687</v>
      </c>
    </row>
    <row r="46" spans="1:10" ht="49.15" customHeight="1" x14ac:dyDescent="0.2">
      <c r="A46" s="26" t="s">
        <v>94</v>
      </c>
      <c r="B46" s="27" t="s">
        <v>42</v>
      </c>
      <c r="C46" s="63" t="s">
        <v>95</v>
      </c>
      <c r="D46" s="64"/>
      <c r="E46" s="28">
        <v>835300</v>
      </c>
      <c r="F46" s="28">
        <v>835272.76</v>
      </c>
      <c r="G46" s="28" t="s">
        <v>43</v>
      </c>
      <c r="H46" s="28" t="s">
        <v>43</v>
      </c>
      <c r="I46" s="28">
        <v>835272.76</v>
      </c>
      <c r="J46" s="28">
        <v>27.24</v>
      </c>
    </row>
    <row r="47" spans="1:10" ht="86.1" customHeight="1" x14ac:dyDescent="0.2">
      <c r="A47" s="26" t="s">
        <v>96</v>
      </c>
      <c r="B47" s="27" t="s">
        <v>42</v>
      </c>
      <c r="C47" s="63" t="s">
        <v>97</v>
      </c>
      <c r="D47" s="64"/>
      <c r="E47" s="28" t="s">
        <v>43</v>
      </c>
      <c r="F47" s="28">
        <v>832305.64</v>
      </c>
      <c r="G47" s="28" t="s">
        <v>43</v>
      </c>
      <c r="H47" s="28" t="s">
        <v>43</v>
      </c>
      <c r="I47" s="28">
        <v>832305.64</v>
      </c>
      <c r="J47" s="28" t="s">
        <v>43</v>
      </c>
    </row>
    <row r="48" spans="1:10" ht="61.5" customHeight="1" x14ac:dyDescent="0.2">
      <c r="A48" s="26" t="s">
        <v>98</v>
      </c>
      <c r="B48" s="27" t="s">
        <v>42</v>
      </c>
      <c r="C48" s="63" t="s">
        <v>99</v>
      </c>
      <c r="D48" s="64"/>
      <c r="E48" s="28" t="s">
        <v>43</v>
      </c>
      <c r="F48" s="28">
        <v>2967.12</v>
      </c>
      <c r="G48" s="28" t="s">
        <v>43</v>
      </c>
      <c r="H48" s="28" t="s">
        <v>43</v>
      </c>
      <c r="I48" s="28">
        <v>2967.12</v>
      </c>
      <c r="J48" s="28" t="s">
        <v>43</v>
      </c>
    </row>
    <row r="49" spans="1:10" x14ac:dyDescent="0.2">
      <c r="A49" s="26" t="s">
        <v>100</v>
      </c>
      <c r="B49" s="27" t="s">
        <v>42</v>
      </c>
      <c r="C49" s="63" t="s">
        <v>101</v>
      </c>
      <c r="D49" s="64"/>
      <c r="E49" s="28">
        <v>1544600</v>
      </c>
      <c r="F49" s="28">
        <v>1645124.08</v>
      </c>
      <c r="G49" s="28" t="s">
        <v>43</v>
      </c>
      <c r="H49" s="28" t="s">
        <v>43</v>
      </c>
      <c r="I49" s="28">
        <v>1645124.08</v>
      </c>
      <c r="J49" s="28">
        <f>E49-F49</f>
        <v>-100524.08000000007</v>
      </c>
    </row>
    <row r="50" spans="1:10" ht="49.15" customHeight="1" x14ac:dyDescent="0.2">
      <c r="A50" s="26" t="s">
        <v>102</v>
      </c>
      <c r="B50" s="27" t="s">
        <v>42</v>
      </c>
      <c r="C50" s="63" t="s">
        <v>103</v>
      </c>
      <c r="D50" s="64"/>
      <c r="E50" s="28">
        <v>1544600</v>
      </c>
      <c r="F50" s="28">
        <v>1645124.08</v>
      </c>
      <c r="G50" s="28" t="s">
        <v>43</v>
      </c>
      <c r="H50" s="28" t="s">
        <v>43</v>
      </c>
      <c r="I50" s="28">
        <v>1645124.08</v>
      </c>
      <c r="J50" s="28">
        <f>E50-F50</f>
        <v>-100524.08000000007</v>
      </c>
    </row>
    <row r="51" spans="1:10" ht="86.1" customHeight="1" x14ac:dyDescent="0.2">
      <c r="A51" s="26" t="s">
        <v>104</v>
      </c>
      <c r="B51" s="27" t="s">
        <v>42</v>
      </c>
      <c r="C51" s="63" t="s">
        <v>105</v>
      </c>
      <c r="D51" s="64"/>
      <c r="E51" s="28" t="s">
        <v>43</v>
      </c>
      <c r="F51" s="28">
        <v>1638055.6</v>
      </c>
      <c r="G51" s="28" t="s">
        <v>43</v>
      </c>
      <c r="H51" s="28" t="s">
        <v>43</v>
      </c>
      <c r="I51" s="28">
        <v>1638055.6</v>
      </c>
      <c r="J51" s="28" t="s">
        <v>43</v>
      </c>
    </row>
    <row r="52" spans="1:10" ht="61.5" customHeight="1" x14ac:dyDescent="0.2">
      <c r="A52" s="26" t="s">
        <v>106</v>
      </c>
      <c r="B52" s="27" t="s">
        <v>42</v>
      </c>
      <c r="C52" s="63" t="s">
        <v>107</v>
      </c>
      <c r="D52" s="64"/>
      <c r="E52" s="28" t="s">
        <v>43</v>
      </c>
      <c r="F52" s="28">
        <v>7068.48</v>
      </c>
      <c r="G52" s="28" t="s">
        <v>43</v>
      </c>
      <c r="H52" s="28" t="s">
        <v>43</v>
      </c>
      <c r="I52" s="28">
        <v>7068.48</v>
      </c>
      <c r="J52" s="28" t="s">
        <v>43</v>
      </c>
    </row>
    <row r="53" spans="1:10" x14ac:dyDescent="0.2">
      <c r="A53" s="26" t="s">
        <v>108</v>
      </c>
      <c r="B53" s="27" t="s">
        <v>42</v>
      </c>
      <c r="C53" s="63" t="s">
        <v>109</v>
      </c>
      <c r="D53" s="64"/>
      <c r="E53" s="28">
        <v>4200</v>
      </c>
      <c r="F53" s="28">
        <v>4200</v>
      </c>
      <c r="G53" s="28" t="s">
        <v>43</v>
      </c>
      <c r="H53" s="28" t="s">
        <v>43</v>
      </c>
      <c r="I53" s="28">
        <v>4200</v>
      </c>
      <c r="J53" s="28">
        <v>0</v>
      </c>
    </row>
    <row r="54" spans="1:10" ht="49.15" customHeight="1" x14ac:dyDescent="0.2">
      <c r="A54" s="26" t="s">
        <v>110</v>
      </c>
      <c r="B54" s="27" t="s">
        <v>42</v>
      </c>
      <c r="C54" s="63" t="s">
        <v>111</v>
      </c>
      <c r="D54" s="64"/>
      <c r="E54" s="28">
        <v>4200</v>
      </c>
      <c r="F54" s="28">
        <v>4200</v>
      </c>
      <c r="G54" s="28" t="s">
        <v>43</v>
      </c>
      <c r="H54" s="28" t="s">
        <v>43</v>
      </c>
      <c r="I54" s="28">
        <v>4200</v>
      </c>
      <c r="J54" s="28">
        <v>0</v>
      </c>
    </row>
    <row r="55" spans="1:10" ht="86.1" customHeight="1" x14ac:dyDescent="0.2">
      <c r="A55" s="26" t="s">
        <v>112</v>
      </c>
      <c r="B55" s="27" t="s">
        <v>42</v>
      </c>
      <c r="C55" s="63" t="s">
        <v>113</v>
      </c>
      <c r="D55" s="64"/>
      <c r="E55" s="28">
        <v>4200</v>
      </c>
      <c r="F55" s="28">
        <v>4200</v>
      </c>
      <c r="G55" s="28" t="s">
        <v>43</v>
      </c>
      <c r="H55" s="28" t="s">
        <v>43</v>
      </c>
      <c r="I55" s="28">
        <v>4200</v>
      </c>
      <c r="J55" s="28">
        <v>0</v>
      </c>
    </row>
    <row r="56" spans="1:10" ht="36.950000000000003" customHeight="1" x14ac:dyDescent="0.2">
      <c r="A56" s="26" t="s">
        <v>114</v>
      </c>
      <c r="B56" s="27" t="s">
        <v>42</v>
      </c>
      <c r="C56" s="63" t="s">
        <v>115</v>
      </c>
      <c r="D56" s="64"/>
      <c r="E56" s="28">
        <v>26100</v>
      </c>
      <c r="F56" s="28">
        <v>26051</v>
      </c>
      <c r="G56" s="28" t="s">
        <v>43</v>
      </c>
      <c r="H56" s="28" t="s">
        <v>43</v>
      </c>
      <c r="I56" s="28">
        <v>26051</v>
      </c>
      <c r="J56" s="28">
        <v>49</v>
      </c>
    </row>
    <row r="57" spans="1:10" ht="110.65" customHeight="1" x14ac:dyDescent="0.2">
      <c r="A57" s="29" t="s">
        <v>116</v>
      </c>
      <c r="B57" s="27" t="s">
        <v>42</v>
      </c>
      <c r="C57" s="63" t="s">
        <v>117</v>
      </c>
      <c r="D57" s="64"/>
      <c r="E57" s="28">
        <v>26100</v>
      </c>
      <c r="F57" s="28">
        <v>26051</v>
      </c>
      <c r="G57" s="28" t="s">
        <v>43</v>
      </c>
      <c r="H57" s="28" t="s">
        <v>43</v>
      </c>
      <c r="I57" s="28">
        <v>26051</v>
      </c>
      <c r="J57" s="28">
        <v>49</v>
      </c>
    </row>
    <row r="58" spans="1:10" ht="98.45" customHeight="1" x14ac:dyDescent="0.2">
      <c r="A58" s="29" t="s">
        <v>118</v>
      </c>
      <c r="B58" s="27" t="s">
        <v>42</v>
      </c>
      <c r="C58" s="63" t="s">
        <v>119</v>
      </c>
      <c r="D58" s="64"/>
      <c r="E58" s="28">
        <v>26100</v>
      </c>
      <c r="F58" s="28">
        <v>26051</v>
      </c>
      <c r="G58" s="28" t="s">
        <v>43</v>
      </c>
      <c r="H58" s="28" t="s">
        <v>43</v>
      </c>
      <c r="I58" s="28">
        <v>26051</v>
      </c>
      <c r="J58" s="28">
        <v>49</v>
      </c>
    </row>
    <row r="59" spans="1:10" ht="86.1" customHeight="1" x14ac:dyDescent="0.2">
      <c r="A59" s="26" t="s">
        <v>120</v>
      </c>
      <c r="B59" s="27" t="s">
        <v>42</v>
      </c>
      <c r="C59" s="63" t="s">
        <v>121</v>
      </c>
      <c r="D59" s="64"/>
      <c r="E59" s="28">
        <v>26100</v>
      </c>
      <c r="F59" s="28">
        <v>26051</v>
      </c>
      <c r="G59" s="28" t="s">
        <v>43</v>
      </c>
      <c r="H59" s="28" t="s">
        <v>43</v>
      </c>
      <c r="I59" s="28">
        <v>26051</v>
      </c>
      <c r="J59" s="28">
        <v>49</v>
      </c>
    </row>
    <row r="60" spans="1:10" ht="24.6" customHeight="1" x14ac:dyDescent="0.2">
      <c r="A60" s="26" t="s">
        <v>122</v>
      </c>
      <c r="B60" s="27" t="s">
        <v>42</v>
      </c>
      <c r="C60" s="63" t="s">
        <v>123</v>
      </c>
      <c r="D60" s="64"/>
      <c r="E60" s="28">
        <v>543500</v>
      </c>
      <c r="F60" s="28">
        <v>543508</v>
      </c>
      <c r="G60" s="28" t="s">
        <v>43</v>
      </c>
      <c r="H60" s="28" t="s">
        <v>43</v>
      </c>
      <c r="I60" s="28">
        <v>543508</v>
      </c>
      <c r="J60" s="28" t="s">
        <v>43</v>
      </c>
    </row>
    <row r="61" spans="1:10" ht="36.950000000000003" customHeight="1" x14ac:dyDescent="0.2">
      <c r="A61" s="26" t="s">
        <v>124</v>
      </c>
      <c r="B61" s="27" t="s">
        <v>42</v>
      </c>
      <c r="C61" s="63" t="s">
        <v>125</v>
      </c>
      <c r="D61" s="64"/>
      <c r="E61" s="28">
        <v>543500</v>
      </c>
      <c r="F61" s="28">
        <v>543508</v>
      </c>
      <c r="G61" s="28" t="s">
        <v>43</v>
      </c>
      <c r="H61" s="28" t="s">
        <v>43</v>
      </c>
      <c r="I61" s="28">
        <v>543508</v>
      </c>
      <c r="J61" s="28" t="s">
        <v>43</v>
      </c>
    </row>
    <row r="62" spans="1:10" ht="61.5" customHeight="1" x14ac:dyDescent="0.2">
      <c r="A62" s="26" t="s">
        <v>126</v>
      </c>
      <c r="B62" s="27" t="s">
        <v>42</v>
      </c>
      <c r="C62" s="63" t="s">
        <v>127</v>
      </c>
      <c r="D62" s="64"/>
      <c r="E62" s="28">
        <v>543500</v>
      </c>
      <c r="F62" s="28">
        <v>543508</v>
      </c>
      <c r="G62" s="28" t="s">
        <v>43</v>
      </c>
      <c r="H62" s="28" t="s">
        <v>43</v>
      </c>
      <c r="I62" s="28">
        <v>543508</v>
      </c>
      <c r="J62" s="28" t="s">
        <v>43</v>
      </c>
    </row>
    <row r="63" spans="1:10" ht="61.5" customHeight="1" x14ac:dyDescent="0.2">
      <c r="A63" s="26" t="s">
        <v>128</v>
      </c>
      <c r="B63" s="27" t="s">
        <v>42</v>
      </c>
      <c r="C63" s="63" t="s">
        <v>129</v>
      </c>
      <c r="D63" s="64"/>
      <c r="E63" s="28">
        <v>543500</v>
      </c>
      <c r="F63" s="28">
        <v>543508</v>
      </c>
      <c r="G63" s="28" t="s">
        <v>43</v>
      </c>
      <c r="H63" s="28" t="s">
        <v>43</v>
      </c>
      <c r="I63" s="28">
        <v>543508</v>
      </c>
      <c r="J63" s="28" t="s">
        <v>43</v>
      </c>
    </row>
    <row r="64" spans="1:10" x14ac:dyDescent="0.2">
      <c r="A64" s="26" t="s">
        <v>130</v>
      </c>
      <c r="B64" s="27" t="s">
        <v>42</v>
      </c>
      <c r="C64" s="63" t="s">
        <v>131</v>
      </c>
      <c r="D64" s="64"/>
      <c r="E64" s="28">
        <v>1600</v>
      </c>
      <c r="F64" s="28">
        <v>1559.93</v>
      </c>
      <c r="G64" s="28" t="s">
        <v>43</v>
      </c>
      <c r="H64" s="28" t="s">
        <v>43</v>
      </c>
      <c r="I64" s="28">
        <v>1559.93</v>
      </c>
      <c r="J64" s="28">
        <v>40.07</v>
      </c>
    </row>
    <row r="65" spans="1:10" ht="36.950000000000003" customHeight="1" x14ac:dyDescent="0.2">
      <c r="A65" s="26" t="s">
        <v>132</v>
      </c>
      <c r="B65" s="27" t="s">
        <v>42</v>
      </c>
      <c r="C65" s="63" t="s">
        <v>133</v>
      </c>
      <c r="D65" s="64"/>
      <c r="E65" s="28">
        <v>1600</v>
      </c>
      <c r="F65" s="28">
        <v>1400</v>
      </c>
      <c r="G65" s="28" t="s">
        <v>43</v>
      </c>
      <c r="H65" s="28" t="s">
        <v>43</v>
      </c>
      <c r="I65" s="28">
        <v>1400</v>
      </c>
      <c r="J65" s="28">
        <v>200</v>
      </c>
    </row>
    <row r="66" spans="1:10" ht="49.15" customHeight="1" x14ac:dyDescent="0.2">
      <c r="A66" s="26" t="s">
        <v>134</v>
      </c>
      <c r="B66" s="27" t="s">
        <v>42</v>
      </c>
      <c r="C66" s="63" t="s">
        <v>135</v>
      </c>
      <c r="D66" s="64"/>
      <c r="E66" s="28">
        <v>1600</v>
      </c>
      <c r="F66" s="28">
        <v>1400</v>
      </c>
      <c r="G66" s="28" t="s">
        <v>43</v>
      </c>
      <c r="H66" s="28" t="s">
        <v>43</v>
      </c>
      <c r="I66" s="28">
        <v>1400</v>
      </c>
      <c r="J66" s="28">
        <v>200</v>
      </c>
    </row>
    <row r="67" spans="1:10" ht="135.4" customHeight="1" x14ac:dyDescent="0.2">
      <c r="A67" s="29" t="s">
        <v>136</v>
      </c>
      <c r="B67" s="27" t="s">
        <v>42</v>
      </c>
      <c r="C67" s="63" t="s">
        <v>137</v>
      </c>
      <c r="D67" s="64"/>
      <c r="E67" s="28" t="s">
        <v>43</v>
      </c>
      <c r="F67" s="28">
        <v>159.93</v>
      </c>
      <c r="G67" s="28" t="s">
        <v>43</v>
      </c>
      <c r="H67" s="28" t="s">
        <v>43</v>
      </c>
      <c r="I67" s="28">
        <v>159.93</v>
      </c>
      <c r="J67" s="28" t="s">
        <v>43</v>
      </c>
    </row>
    <row r="68" spans="1:10" ht="61.5" customHeight="1" x14ac:dyDescent="0.2">
      <c r="A68" s="26" t="s">
        <v>138</v>
      </c>
      <c r="B68" s="27" t="s">
        <v>42</v>
      </c>
      <c r="C68" s="63" t="s">
        <v>139</v>
      </c>
      <c r="D68" s="64"/>
      <c r="E68" s="28" t="s">
        <v>43</v>
      </c>
      <c r="F68" s="28">
        <v>159.93</v>
      </c>
      <c r="G68" s="28" t="s">
        <v>43</v>
      </c>
      <c r="H68" s="28" t="s">
        <v>43</v>
      </c>
      <c r="I68" s="28">
        <v>159.93</v>
      </c>
      <c r="J68" s="28" t="s">
        <v>43</v>
      </c>
    </row>
    <row r="69" spans="1:10" ht="86.1" customHeight="1" x14ac:dyDescent="0.2">
      <c r="A69" s="26" t="s">
        <v>140</v>
      </c>
      <c r="B69" s="27" t="s">
        <v>42</v>
      </c>
      <c r="C69" s="63" t="s">
        <v>141</v>
      </c>
      <c r="D69" s="64"/>
      <c r="E69" s="28" t="s">
        <v>43</v>
      </c>
      <c r="F69" s="28">
        <v>159.93</v>
      </c>
      <c r="G69" s="28" t="s">
        <v>43</v>
      </c>
      <c r="H69" s="28" t="s">
        <v>43</v>
      </c>
      <c r="I69" s="28">
        <v>159.93</v>
      </c>
      <c r="J69" s="28" t="s">
        <v>43</v>
      </c>
    </row>
    <row r="70" spans="1:10" x14ac:dyDescent="0.2">
      <c r="A70" s="26" t="s">
        <v>142</v>
      </c>
      <c r="B70" s="27" t="s">
        <v>42</v>
      </c>
      <c r="C70" s="63" t="s">
        <v>143</v>
      </c>
      <c r="D70" s="64"/>
      <c r="E70" s="28">
        <v>9304800</v>
      </c>
      <c r="F70" s="28">
        <v>9304328.4399999995</v>
      </c>
      <c r="G70" s="28" t="s">
        <v>43</v>
      </c>
      <c r="H70" s="28" t="s">
        <v>43</v>
      </c>
      <c r="I70" s="28">
        <v>9304328.4399999995</v>
      </c>
      <c r="J70" s="28">
        <v>471.56</v>
      </c>
    </row>
    <row r="71" spans="1:10" ht="36.950000000000003" customHeight="1" x14ac:dyDescent="0.2">
      <c r="A71" s="26" t="s">
        <v>144</v>
      </c>
      <c r="B71" s="27" t="s">
        <v>42</v>
      </c>
      <c r="C71" s="63" t="s">
        <v>145</v>
      </c>
      <c r="D71" s="64"/>
      <c r="E71" s="28">
        <v>9304800</v>
      </c>
      <c r="F71" s="28">
        <v>9304328.4399999995</v>
      </c>
      <c r="G71" s="28" t="s">
        <v>43</v>
      </c>
      <c r="H71" s="28" t="s">
        <v>43</v>
      </c>
      <c r="I71" s="28">
        <v>9304328.4399999995</v>
      </c>
      <c r="J71" s="28">
        <v>471.56</v>
      </c>
    </row>
    <row r="72" spans="1:10" ht="24.6" customHeight="1" x14ac:dyDescent="0.2">
      <c r="A72" s="26" t="s">
        <v>146</v>
      </c>
      <c r="B72" s="27" t="s">
        <v>42</v>
      </c>
      <c r="C72" s="63" t="s">
        <v>147</v>
      </c>
      <c r="D72" s="64"/>
      <c r="E72" s="28">
        <v>5563300</v>
      </c>
      <c r="F72" s="28">
        <v>5563300</v>
      </c>
      <c r="G72" s="28" t="s">
        <v>43</v>
      </c>
      <c r="H72" s="28" t="s">
        <v>43</v>
      </c>
      <c r="I72" s="28">
        <v>5563300</v>
      </c>
      <c r="J72" s="28" t="s">
        <v>43</v>
      </c>
    </row>
    <row r="73" spans="1:10" ht="24.6" customHeight="1" x14ac:dyDescent="0.2">
      <c r="A73" s="26" t="s">
        <v>148</v>
      </c>
      <c r="B73" s="27" t="s">
        <v>42</v>
      </c>
      <c r="C73" s="63" t="s">
        <v>149</v>
      </c>
      <c r="D73" s="64"/>
      <c r="E73" s="28">
        <v>4975900</v>
      </c>
      <c r="F73" s="28">
        <v>4975900</v>
      </c>
      <c r="G73" s="28" t="s">
        <v>43</v>
      </c>
      <c r="H73" s="28" t="s">
        <v>43</v>
      </c>
      <c r="I73" s="28">
        <v>4975900</v>
      </c>
      <c r="J73" s="28" t="s">
        <v>43</v>
      </c>
    </row>
    <row r="74" spans="1:10" ht="24.6" customHeight="1" x14ac:dyDescent="0.2">
      <c r="A74" s="26" t="s">
        <v>150</v>
      </c>
      <c r="B74" s="27" t="s">
        <v>42</v>
      </c>
      <c r="C74" s="63" t="s">
        <v>151</v>
      </c>
      <c r="D74" s="64"/>
      <c r="E74" s="28">
        <v>4975900</v>
      </c>
      <c r="F74" s="28">
        <v>4975900</v>
      </c>
      <c r="G74" s="28" t="s">
        <v>43</v>
      </c>
      <c r="H74" s="28" t="s">
        <v>43</v>
      </c>
      <c r="I74" s="28">
        <v>4975900</v>
      </c>
      <c r="J74" s="28" t="s">
        <v>43</v>
      </c>
    </row>
    <row r="75" spans="1:10" ht="36.950000000000003" customHeight="1" x14ac:dyDescent="0.2">
      <c r="A75" s="26" t="s">
        <v>152</v>
      </c>
      <c r="B75" s="27" t="s">
        <v>42</v>
      </c>
      <c r="C75" s="63" t="s">
        <v>153</v>
      </c>
      <c r="D75" s="64"/>
      <c r="E75" s="28">
        <v>587400</v>
      </c>
      <c r="F75" s="28">
        <v>587400</v>
      </c>
      <c r="G75" s="28" t="s">
        <v>43</v>
      </c>
      <c r="H75" s="28" t="s">
        <v>43</v>
      </c>
      <c r="I75" s="28">
        <v>587400</v>
      </c>
      <c r="J75" s="28" t="s">
        <v>43</v>
      </c>
    </row>
    <row r="76" spans="1:10" ht="36.950000000000003" customHeight="1" x14ac:dyDescent="0.2">
      <c r="A76" s="26" t="s">
        <v>154</v>
      </c>
      <c r="B76" s="27" t="s">
        <v>42</v>
      </c>
      <c r="C76" s="63" t="s">
        <v>155</v>
      </c>
      <c r="D76" s="64"/>
      <c r="E76" s="28">
        <v>587400</v>
      </c>
      <c r="F76" s="28">
        <v>587400</v>
      </c>
      <c r="G76" s="28" t="s">
        <v>43</v>
      </c>
      <c r="H76" s="28" t="s">
        <v>43</v>
      </c>
      <c r="I76" s="28">
        <v>587400</v>
      </c>
      <c r="J76" s="28" t="s">
        <v>43</v>
      </c>
    </row>
    <row r="77" spans="1:10" ht="24.6" customHeight="1" x14ac:dyDescent="0.2">
      <c r="A77" s="26" t="s">
        <v>156</v>
      </c>
      <c r="B77" s="27" t="s">
        <v>42</v>
      </c>
      <c r="C77" s="63" t="s">
        <v>157</v>
      </c>
      <c r="D77" s="64"/>
      <c r="E77" s="28">
        <v>255600</v>
      </c>
      <c r="F77" s="28">
        <v>255600</v>
      </c>
      <c r="G77" s="28" t="s">
        <v>43</v>
      </c>
      <c r="H77" s="28" t="s">
        <v>43</v>
      </c>
      <c r="I77" s="28">
        <v>255600</v>
      </c>
      <c r="J77" s="28" t="s">
        <v>43</v>
      </c>
    </row>
    <row r="78" spans="1:10" ht="36.950000000000003" customHeight="1" x14ac:dyDescent="0.2">
      <c r="A78" s="26" t="s">
        <v>158</v>
      </c>
      <c r="B78" s="27" t="s">
        <v>42</v>
      </c>
      <c r="C78" s="63" t="s">
        <v>159</v>
      </c>
      <c r="D78" s="64"/>
      <c r="E78" s="28">
        <v>200</v>
      </c>
      <c r="F78" s="28">
        <v>200</v>
      </c>
      <c r="G78" s="28" t="s">
        <v>43</v>
      </c>
      <c r="H78" s="28" t="s">
        <v>43</v>
      </c>
      <c r="I78" s="28">
        <v>200</v>
      </c>
      <c r="J78" s="28" t="s">
        <v>43</v>
      </c>
    </row>
    <row r="79" spans="1:10" ht="36.950000000000003" customHeight="1" x14ac:dyDescent="0.2">
      <c r="A79" s="26" t="s">
        <v>160</v>
      </c>
      <c r="B79" s="27" t="s">
        <v>42</v>
      </c>
      <c r="C79" s="63" t="s">
        <v>161</v>
      </c>
      <c r="D79" s="64"/>
      <c r="E79" s="28">
        <v>200</v>
      </c>
      <c r="F79" s="28">
        <v>200</v>
      </c>
      <c r="G79" s="28" t="s">
        <v>43</v>
      </c>
      <c r="H79" s="28" t="s">
        <v>43</v>
      </c>
      <c r="I79" s="28">
        <v>200</v>
      </c>
      <c r="J79" s="28" t="s">
        <v>43</v>
      </c>
    </row>
    <row r="80" spans="1:10" ht="36.950000000000003" customHeight="1" x14ac:dyDescent="0.2">
      <c r="A80" s="26" t="s">
        <v>162</v>
      </c>
      <c r="B80" s="27" t="s">
        <v>42</v>
      </c>
      <c r="C80" s="63" t="s">
        <v>163</v>
      </c>
      <c r="D80" s="64"/>
      <c r="E80" s="28">
        <v>255400</v>
      </c>
      <c r="F80" s="28">
        <v>255400</v>
      </c>
      <c r="G80" s="28" t="s">
        <v>43</v>
      </c>
      <c r="H80" s="28" t="s">
        <v>43</v>
      </c>
      <c r="I80" s="28">
        <v>255400</v>
      </c>
      <c r="J80" s="28" t="s">
        <v>43</v>
      </c>
    </row>
    <row r="81" spans="1:10" ht="49.15" customHeight="1" x14ac:dyDescent="0.2">
      <c r="A81" s="26" t="s">
        <v>164</v>
      </c>
      <c r="B81" s="27" t="s">
        <v>42</v>
      </c>
      <c r="C81" s="63" t="s">
        <v>165</v>
      </c>
      <c r="D81" s="64"/>
      <c r="E81" s="28">
        <v>255400</v>
      </c>
      <c r="F81" s="28">
        <v>255400</v>
      </c>
      <c r="G81" s="28" t="s">
        <v>43</v>
      </c>
      <c r="H81" s="28" t="s">
        <v>43</v>
      </c>
      <c r="I81" s="28">
        <v>255400</v>
      </c>
      <c r="J81" s="28" t="s">
        <v>43</v>
      </c>
    </row>
    <row r="82" spans="1:10" x14ac:dyDescent="0.2">
      <c r="A82" s="26" t="s">
        <v>166</v>
      </c>
      <c r="B82" s="27" t="s">
        <v>42</v>
      </c>
      <c r="C82" s="63" t="s">
        <v>167</v>
      </c>
      <c r="D82" s="64"/>
      <c r="E82" s="28">
        <v>3485900</v>
      </c>
      <c r="F82" s="28">
        <v>3485428.44</v>
      </c>
      <c r="G82" s="28" t="s">
        <v>43</v>
      </c>
      <c r="H82" s="28" t="s">
        <v>43</v>
      </c>
      <c r="I82" s="28">
        <v>3485428.44</v>
      </c>
      <c r="J82" s="28">
        <v>471.56</v>
      </c>
    </row>
    <row r="83" spans="1:10" ht="73.900000000000006" customHeight="1" x14ac:dyDescent="0.2">
      <c r="A83" s="26" t="s">
        <v>168</v>
      </c>
      <c r="B83" s="27" t="s">
        <v>42</v>
      </c>
      <c r="C83" s="63" t="s">
        <v>169</v>
      </c>
      <c r="D83" s="64"/>
      <c r="E83" s="28">
        <v>3485900</v>
      </c>
      <c r="F83" s="28">
        <v>3485428.44</v>
      </c>
      <c r="G83" s="28" t="s">
        <v>43</v>
      </c>
      <c r="H83" s="28" t="s">
        <v>43</v>
      </c>
      <c r="I83" s="28">
        <v>3485428.44</v>
      </c>
      <c r="J83" s="28">
        <v>471.56</v>
      </c>
    </row>
    <row r="84" spans="1:10" ht="73.900000000000006" customHeight="1" x14ac:dyDescent="0.2">
      <c r="A84" s="26" t="s">
        <v>170</v>
      </c>
      <c r="B84" s="27" t="s">
        <v>42</v>
      </c>
      <c r="C84" s="63" t="s">
        <v>171</v>
      </c>
      <c r="D84" s="64"/>
      <c r="E84" s="28">
        <v>3485900</v>
      </c>
      <c r="F84" s="28">
        <v>3485428.44</v>
      </c>
      <c r="G84" s="28" t="s">
        <v>43</v>
      </c>
      <c r="H84" s="28" t="s">
        <v>43</v>
      </c>
      <c r="I84" s="28">
        <v>3485428.44</v>
      </c>
      <c r="J84" s="28">
        <v>471.56</v>
      </c>
    </row>
  </sheetData>
  <mergeCells count="85">
    <mergeCell ref="C82:D82"/>
    <mergeCell ref="C83:D83"/>
    <mergeCell ref="C84:D84"/>
    <mergeCell ref="C76:D76"/>
    <mergeCell ref="C77:D77"/>
    <mergeCell ref="C78:D78"/>
    <mergeCell ref="C79:D79"/>
    <mergeCell ref="C80:D80"/>
    <mergeCell ref="C81:D81"/>
    <mergeCell ref="C75:D75"/>
    <mergeCell ref="C68:D68"/>
    <mergeCell ref="C69:D69"/>
    <mergeCell ref="C62:D62"/>
    <mergeCell ref="C63:D63"/>
    <mergeCell ref="C64:D64"/>
    <mergeCell ref="C65:D65"/>
    <mergeCell ref="C66:D66"/>
    <mergeCell ref="C67:D67"/>
    <mergeCell ref="C70:D70"/>
    <mergeCell ref="C71:D71"/>
    <mergeCell ref="C72:D72"/>
    <mergeCell ref="C73:D73"/>
    <mergeCell ref="C74:D74"/>
    <mergeCell ref="C61:D61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A1:H1"/>
    <mergeCell ref="A2:H2"/>
    <mergeCell ref="A3:H3"/>
    <mergeCell ref="A4:H4"/>
    <mergeCell ref="A5:H5"/>
  </mergeCells>
  <conditionalFormatting sqref="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3"/>
  <sheetViews>
    <sheetView showGridLines="0" topLeftCell="A82" workbookViewId="0">
      <selection activeCell="H90" sqref="H9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172</v>
      </c>
      <c r="F2" s="6"/>
      <c r="G2" s="6"/>
      <c r="H2" s="6"/>
      <c r="I2" s="6"/>
      <c r="J2" s="6"/>
      <c r="K2" s="6" t="s">
        <v>173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0" t="s">
        <v>25</v>
      </c>
      <c r="B4" s="46" t="s">
        <v>26</v>
      </c>
      <c r="C4" s="56" t="s">
        <v>174</v>
      </c>
      <c r="D4" s="57"/>
      <c r="E4" s="55" t="s">
        <v>28</v>
      </c>
      <c r="F4" s="55" t="s">
        <v>175</v>
      </c>
      <c r="G4" s="83" t="s">
        <v>29</v>
      </c>
      <c r="H4" s="84"/>
      <c r="I4" s="84"/>
      <c r="J4" s="85"/>
      <c r="K4" s="83" t="s">
        <v>176</v>
      </c>
      <c r="L4" s="90"/>
    </row>
    <row r="5" spans="1:12" ht="12.75" customHeight="1" x14ac:dyDescent="0.2">
      <c r="A5" s="81"/>
      <c r="B5" s="47"/>
      <c r="C5" s="58"/>
      <c r="D5" s="59"/>
      <c r="E5" s="53"/>
      <c r="F5" s="53"/>
      <c r="G5" s="86"/>
      <c r="H5" s="87"/>
      <c r="I5" s="87"/>
      <c r="J5" s="88"/>
      <c r="K5" s="86"/>
      <c r="L5" s="91"/>
    </row>
    <row r="6" spans="1:12" ht="12.75" customHeight="1" x14ac:dyDescent="0.2">
      <c r="A6" s="81"/>
      <c r="B6" s="47"/>
      <c r="C6" s="58"/>
      <c r="D6" s="59"/>
      <c r="E6" s="53"/>
      <c r="F6" s="53"/>
      <c r="G6" s="52" t="s">
        <v>31</v>
      </c>
      <c r="H6" s="52" t="s">
        <v>32</v>
      </c>
      <c r="I6" s="52" t="s">
        <v>33</v>
      </c>
      <c r="J6" s="68" t="s">
        <v>34</v>
      </c>
      <c r="K6" s="52" t="s">
        <v>177</v>
      </c>
      <c r="L6" s="89" t="s">
        <v>178</v>
      </c>
    </row>
    <row r="7" spans="1:12" ht="12.75" customHeight="1" x14ac:dyDescent="0.2">
      <c r="A7" s="81"/>
      <c r="B7" s="47"/>
      <c r="C7" s="58"/>
      <c r="D7" s="59"/>
      <c r="E7" s="53"/>
      <c r="F7" s="53"/>
      <c r="G7" s="53"/>
      <c r="H7" s="71"/>
      <c r="I7" s="71"/>
      <c r="J7" s="69"/>
      <c r="K7" s="53"/>
      <c r="L7" s="66"/>
    </row>
    <row r="8" spans="1:12" ht="12.75" customHeight="1" x14ac:dyDescent="0.2">
      <c r="A8" s="81"/>
      <c r="B8" s="47"/>
      <c r="C8" s="58"/>
      <c r="D8" s="59"/>
      <c r="E8" s="53"/>
      <c r="F8" s="53"/>
      <c r="G8" s="53"/>
      <c r="H8" s="71"/>
      <c r="I8" s="71"/>
      <c r="J8" s="69"/>
      <c r="K8" s="53"/>
      <c r="L8" s="66"/>
    </row>
    <row r="9" spans="1:12" ht="12.75" customHeight="1" x14ac:dyDescent="0.2">
      <c r="A9" s="81"/>
      <c r="B9" s="47"/>
      <c r="C9" s="58"/>
      <c r="D9" s="59"/>
      <c r="E9" s="53"/>
      <c r="F9" s="53"/>
      <c r="G9" s="53"/>
      <c r="H9" s="71"/>
      <c r="I9" s="71"/>
      <c r="J9" s="69"/>
      <c r="K9" s="53"/>
      <c r="L9" s="66"/>
    </row>
    <row r="10" spans="1:12" ht="12.75" customHeight="1" x14ac:dyDescent="0.2">
      <c r="A10" s="81"/>
      <c r="B10" s="47"/>
      <c r="C10" s="58"/>
      <c r="D10" s="59"/>
      <c r="E10" s="53"/>
      <c r="F10" s="53"/>
      <c r="G10" s="53"/>
      <c r="H10" s="71"/>
      <c r="I10" s="71"/>
      <c r="J10" s="69"/>
      <c r="K10" s="53"/>
      <c r="L10" s="66"/>
    </row>
    <row r="11" spans="1:12" ht="12.75" customHeight="1" x14ac:dyDescent="0.2">
      <c r="A11" s="82"/>
      <c r="B11" s="48"/>
      <c r="C11" s="60"/>
      <c r="D11" s="61"/>
      <c r="E11" s="54"/>
      <c r="F11" s="54"/>
      <c r="G11" s="54"/>
      <c r="H11" s="72"/>
      <c r="I11" s="72"/>
      <c r="J11" s="70"/>
      <c r="K11" s="54"/>
      <c r="L11" s="67"/>
    </row>
    <row r="12" spans="1:12" ht="13.5" customHeight="1" x14ac:dyDescent="0.2">
      <c r="A12" s="17">
        <v>1</v>
      </c>
      <c r="B12" s="18">
        <v>2</v>
      </c>
      <c r="C12" s="76">
        <v>3</v>
      </c>
      <c r="D12" s="77"/>
      <c r="E12" s="20" t="s">
        <v>35</v>
      </c>
      <c r="F12" s="21" t="s">
        <v>36</v>
      </c>
      <c r="G12" s="21" t="s">
        <v>37</v>
      </c>
      <c r="H12" s="20" t="s">
        <v>38</v>
      </c>
      <c r="I12" s="20" t="s">
        <v>39</v>
      </c>
      <c r="J12" s="20" t="s">
        <v>40</v>
      </c>
      <c r="K12" s="33" t="s">
        <v>179</v>
      </c>
      <c r="L12" s="22" t="s">
        <v>180</v>
      </c>
    </row>
    <row r="13" spans="1:12" ht="21.4" customHeight="1" x14ac:dyDescent="0.2">
      <c r="A13" s="23" t="s">
        <v>181</v>
      </c>
      <c r="B13" s="24" t="s">
        <v>182</v>
      </c>
      <c r="C13" s="78" t="s">
        <v>44</v>
      </c>
      <c r="D13" s="79"/>
      <c r="E13" s="25">
        <v>13406800</v>
      </c>
      <c r="F13" s="25">
        <v>13406800</v>
      </c>
      <c r="G13" s="25">
        <f>G15+G40+G46+G50+G57+G71+G75+G79</f>
        <v>13326810.160000002</v>
      </c>
      <c r="H13" s="25" t="s">
        <v>43</v>
      </c>
      <c r="I13" s="25" t="s">
        <v>43</v>
      </c>
      <c r="J13" s="25">
        <f>IF(IF(G13="-",0,G13)+IF(H13="-",0,H13)+IF(I13="-",0,I13)=0,"-",IF(G13="-",0,G13)+IF(H13="-",0,H13)+IF(I13="-",0,I13))</f>
        <v>13326810.160000002</v>
      </c>
      <c r="K13" s="25">
        <f>E13-G13</f>
        <v>79989.839999997988</v>
      </c>
      <c r="L13" s="25">
        <f>F13-G13</f>
        <v>79989.839999997988</v>
      </c>
    </row>
    <row r="14" spans="1:12" x14ac:dyDescent="0.2">
      <c r="A14" s="26" t="s">
        <v>46</v>
      </c>
      <c r="B14" s="27"/>
      <c r="C14" s="63"/>
      <c r="D14" s="64"/>
      <c r="E14" s="28"/>
      <c r="F14" s="28"/>
      <c r="G14" s="28"/>
      <c r="H14" s="28"/>
      <c r="I14" s="28"/>
      <c r="J14" s="28"/>
      <c r="K14" s="28"/>
      <c r="L14" s="28"/>
    </row>
    <row r="15" spans="1:12" ht="21.4" customHeight="1" x14ac:dyDescent="0.2">
      <c r="A15" s="23" t="s">
        <v>183</v>
      </c>
      <c r="B15" s="24" t="s">
        <v>182</v>
      </c>
      <c r="C15" s="78" t="s">
        <v>184</v>
      </c>
      <c r="D15" s="79"/>
      <c r="E15" s="25">
        <v>4971300</v>
      </c>
      <c r="F15" s="25">
        <v>4971300</v>
      </c>
      <c r="G15" s="25">
        <f>G16+G30+G33</f>
        <v>4920056.2500000009</v>
      </c>
      <c r="H15" s="25" t="s">
        <v>43</v>
      </c>
      <c r="I15" s="25" t="s">
        <v>43</v>
      </c>
      <c r="J15" s="25">
        <f t="shared" ref="J15:J46" si="0">IF(IF(G15="-",0,G15)+IF(H15="-",0,H15)+IF(I15="-",0,I15)=0,"-",IF(G15="-",0,G15)+IF(H15="-",0,H15)+IF(I15="-",0,I15))</f>
        <v>4920056.2500000009</v>
      </c>
      <c r="K15" s="25">
        <f>E15-G15</f>
        <v>51243.749999999069</v>
      </c>
      <c r="L15" s="25">
        <f>F15-G15</f>
        <v>51243.749999999069</v>
      </c>
    </row>
    <row r="16" spans="1:12" ht="61.5" customHeight="1" x14ac:dyDescent="0.2">
      <c r="A16" s="23" t="s">
        <v>185</v>
      </c>
      <c r="B16" s="24" t="s">
        <v>182</v>
      </c>
      <c r="C16" s="78" t="s">
        <v>186</v>
      </c>
      <c r="D16" s="79"/>
      <c r="E16" s="25">
        <v>4911000</v>
      </c>
      <c r="F16" s="25">
        <v>4911000</v>
      </c>
      <c r="G16" s="25">
        <f>G17+G19+G23+G26+G28</f>
        <v>4860982.0900000008</v>
      </c>
      <c r="H16" s="25" t="s">
        <v>43</v>
      </c>
      <c r="I16" s="25" t="s">
        <v>43</v>
      </c>
      <c r="J16" s="25">
        <f t="shared" si="0"/>
        <v>4860982.0900000008</v>
      </c>
      <c r="K16" s="25">
        <f>E16-G16</f>
        <v>50017.909999999218</v>
      </c>
      <c r="L16" s="25">
        <f>F16-G16</f>
        <v>50017.909999999218</v>
      </c>
    </row>
    <row r="17" spans="1:12" ht="61.5" customHeight="1" x14ac:dyDescent="0.2">
      <c r="A17" s="23" t="s">
        <v>185</v>
      </c>
      <c r="B17" s="24" t="s">
        <v>182</v>
      </c>
      <c r="C17" s="78" t="s">
        <v>187</v>
      </c>
      <c r="D17" s="79"/>
      <c r="E17" s="25">
        <v>210000</v>
      </c>
      <c r="F17" s="25">
        <v>210000</v>
      </c>
      <c r="G17" s="25">
        <v>209751</v>
      </c>
      <c r="H17" s="25" t="s">
        <v>43</v>
      </c>
      <c r="I17" s="25" t="s">
        <v>43</v>
      </c>
      <c r="J17" s="25">
        <f t="shared" si="0"/>
        <v>209751</v>
      </c>
      <c r="K17" s="25">
        <f>E17-G17</f>
        <v>249</v>
      </c>
      <c r="L17" s="25">
        <f>F17-G17</f>
        <v>249</v>
      </c>
    </row>
    <row r="18" spans="1:12" ht="36.950000000000003" customHeight="1" x14ac:dyDescent="0.2">
      <c r="A18" s="26" t="s">
        <v>188</v>
      </c>
      <c r="B18" s="27" t="s">
        <v>182</v>
      </c>
      <c r="C18" s="63" t="s">
        <v>189</v>
      </c>
      <c r="D18" s="64"/>
      <c r="E18" s="28">
        <v>210000</v>
      </c>
      <c r="F18" s="28">
        <v>210000</v>
      </c>
      <c r="G18" s="28">
        <v>209751</v>
      </c>
      <c r="H18" s="28" t="s">
        <v>43</v>
      </c>
      <c r="I18" s="28" t="s">
        <v>43</v>
      </c>
      <c r="J18" s="28">
        <f t="shared" si="0"/>
        <v>209751</v>
      </c>
      <c r="K18" s="28">
        <v>249</v>
      </c>
      <c r="L18" s="28">
        <v>249</v>
      </c>
    </row>
    <row r="19" spans="1:12" ht="61.5" customHeight="1" x14ac:dyDescent="0.2">
      <c r="A19" s="23" t="s">
        <v>185</v>
      </c>
      <c r="B19" s="24" t="s">
        <v>182</v>
      </c>
      <c r="C19" s="78" t="s">
        <v>190</v>
      </c>
      <c r="D19" s="79"/>
      <c r="E19" s="25">
        <v>4192700</v>
      </c>
      <c r="F19" s="25">
        <v>4192700</v>
      </c>
      <c r="G19" s="25">
        <f>G20+G21+G22</f>
        <v>4164133.1500000004</v>
      </c>
      <c r="H19" s="25" t="s">
        <v>43</v>
      </c>
      <c r="I19" s="25" t="s">
        <v>43</v>
      </c>
      <c r="J19" s="25">
        <f t="shared" si="0"/>
        <v>4164133.1500000004</v>
      </c>
      <c r="K19" s="25">
        <f>E19-G19</f>
        <v>28566.849999999627</v>
      </c>
      <c r="L19" s="25">
        <f>F19-G19</f>
        <v>28566.849999999627</v>
      </c>
    </row>
    <row r="20" spans="1:12" ht="24.6" customHeight="1" x14ac:dyDescent="0.2">
      <c r="A20" s="26" t="s">
        <v>191</v>
      </c>
      <c r="B20" s="27" t="s">
        <v>182</v>
      </c>
      <c r="C20" s="63" t="s">
        <v>192</v>
      </c>
      <c r="D20" s="64"/>
      <c r="E20" s="28">
        <v>3015000</v>
      </c>
      <c r="F20" s="28">
        <v>3015000</v>
      </c>
      <c r="G20" s="28">
        <v>2988221.21</v>
      </c>
      <c r="H20" s="28" t="s">
        <v>43</v>
      </c>
      <c r="I20" s="28" t="s">
        <v>43</v>
      </c>
      <c r="J20" s="28">
        <f t="shared" si="0"/>
        <v>2988221.21</v>
      </c>
      <c r="K20" s="28">
        <v>26778.79</v>
      </c>
      <c r="L20" s="28">
        <f>F20-G20</f>
        <v>26778.790000000037</v>
      </c>
    </row>
    <row r="21" spans="1:12" ht="36.950000000000003" customHeight="1" x14ac:dyDescent="0.2">
      <c r="A21" s="26" t="s">
        <v>193</v>
      </c>
      <c r="B21" s="27" t="s">
        <v>182</v>
      </c>
      <c r="C21" s="63" t="s">
        <v>194</v>
      </c>
      <c r="D21" s="64"/>
      <c r="E21" s="28">
        <v>277700</v>
      </c>
      <c r="F21" s="28">
        <v>277700</v>
      </c>
      <c r="G21" s="28">
        <v>277633.2</v>
      </c>
      <c r="H21" s="28" t="s">
        <v>43</v>
      </c>
      <c r="I21" s="28" t="s">
        <v>43</v>
      </c>
      <c r="J21" s="28">
        <f t="shared" si="0"/>
        <v>277633.2</v>
      </c>
      <c r="K21" s="28">
        <f>FIO-G21</f>
        <v>66.799999999988358</v>
      </c>
      <c r="L21" s="28">
        <v>66.8</v>
      </c>
    </row>
    <row r="22" spans="1:12" ht="49.15" customHeight="1" x14ac:dyDescent="0.2">
      <c r="A22" s="26" t="s">
        <v>195</v>
      </c>
      <c r="B22" s="27" t="s">
        <v>182</v>
      </c>
      <c r="C22" s="63" t="s">
        <v>196</v>
      </c>
      <c r="D22" s="64"/>
      <c r="E22" s="28">
        <v>900000</v>
      </c>
      <c r="F22" s="28">
        <v>900000</v>
      </c>
      <c r="G22" s="28">
        <v>898278.74</v>
      </c>
      <c r="H22" s="28" t="s">
        <v>43</v>
      </c>
      <c r="I22" s="28" t="s">
        <v>43</v>
      </c>
      <c r="J22" s="28">
        <f t="shared" si="0"/>
        <v>898278.74</v>
      </c>
      <c r="K22" s="28">
        <f>E22-G22</f>
        <v>1721.2600000000093</v>
      </c>
      <c r="L22" s="28">
        <f>F22-G22</f>
        <v>1721.2600000000093</v>
      </c>
    </row>
    <row r="23" spans="1:12" ht="61.5" customHeight="1" x14ac:dyDescent="0.2">
      <c r="A23" s="23" t="s">
        <v>185</v>
      </c>
      <c r="B23" s="24" t="s">
        <v>182</v>
      </c>
      <c r="C23" s="78" t="s">
        <v>197</v>
      </c>
      <c r="D23" s="79"/>
      <c r="E23" s="25">
        <v>462500</v>
      </c>
      <c r="F23" s="25">
        <v>462500</v>
      </c>
      <c r="G23" s="25">
        <f>G24+G25</f>
        <v>441297.94</v>
      </c>
      <c r="H23" s="25" t="s">
        <v>43</v>
      </c>
      <c r="I23" s="25" t="s">
        <v>43</v>
      </c>
      <c r="J23" s="25">
        <f t="shared" si="0"/>
        <v>441297.94</v>
      </c>
      <c r="K23" s="25">
        <f>E23-G23</f>
        <v>21202.059999999998</v>
      </c>
      <c r="L23" s="25">
        <f>F23-G23</f>
        <v>21202.059999999998</v>
      </c>
    </row>
    <row r="24" spans="1:12" ht="36.950000000000003" customHeight="1" x14ac:dyDescent="0.2">
      <c r="A24" s="26" t="s">
        <v>188</v>
      </c>
      <c r="B24" s="27" t="s">
        <v>182</v>
      </c>
      <c r="C24" s="63" t="s">
        <v>198</v>
      </c>
      <c r="D24" s="64"/>
      <c r="E24" s="28">
        <v>369600</v>
      </c>
      <c r="F24" s="28">
        <v>369600</v>
      </c>
      <c r="G24" s="28">
        <v>363770.58</v>
      </c>
      <c r="H24" s="28" t="s">
        <v>43</v>
      </c>
      <c r="I24" s="28" t="s">
        <v>43</v>
      </c>
      <c r="J24" s="28">
        <f t="shared" si="0"/>
        <v>363770.58</v>
      </c>
      <c r="K24" s="28">
        <f>E24-G24</f>
        <v>5829.4199999999837</v>
      </c>
      <c r="L24" s="28">
        <f>F24-G24</f>
        <v>5829.4199999999837</v>
      </c>
    </row>
    <row r="25" spans="1:12" x14ac:dyDescent="0.2">
      <c r="A25" s="26" t="s">
        <v>199</v>
      </c>
      <c r="B25" s="27" t="s">
        <v>182</v>
      </c>
      <c r="C25" s="63" t="s">
        <v>200</v>
      </c>
      <c r="D25" s="64"/>
      <c r="E25" s="28">
        <v>92900</v>
      </c>
      <c r="F25" s="28">
        <v>92900</v>
      </c>
      <c r="G25" s="28">
        <v>77527.360000000001</v>
      </c>
      <c r="H25" s="28" t="s">
        <v>43</v>
      </c>
      <c r="I25" s="28" t="s">
        <v>43</v>
      </c>
      <c r="J25" s="28">
        <f t="shared" si="0"/>
        <v>77527.360000000001</v>
      </c>
      <c r="K25" s="28">
        <f>E25-G25</f>
        <v>15372.64</v>
      </c>
      <c r="L25" s="28">
        <f>F25-G25</f>
        <v>15372.64</v>
      </c>
    </row>
    <row r="26" spans="1:12" ht="61.5" customHeight="1" x14ac:dyDescent="0.2">
      <c r="A26" s="23" t="s">
        <v>185</v>
      </c>
      <c r="B26" s="24" t="s">
        <v>182</v>
      </c>
      <c r="C26" s="78" t="s">
        <v>201</v>
      </c>
      <c r="D26" s="79"/>
      <c r="E26" s="25">
        <v>200</v>
      </c>
      <c r="F26" s="25">
        <v>200</v>
      </c>
      <c r="G26" s="25">
        <v>200</v>
      </c>
      <c r="H26" s="25" t="s">
        <v>43</v>
      </c>
      <c r="I26" s="25" t="s">
        <v>43</v>
      </c>
      <c r="J26" s="25">
        <f t="shared" si="0"/>
        <v>200</v>
      </c>
      <c r="K26" s="25">
        <v>0</v>
      </c>
      <c r="L26" s="25">
        <v>0</v>
      </c>
    </row>
    <row r="27" spans="1:12" ht="36.950000000000003" customHeight="1" x14ac:dyDescent="0.2">
      <c r="A27" s="26" t="s">
        <v>188</v>
      </c>
      <c r="B27" s="27" t="s">
        <v>182</v>
      </c>
      <c r="C27" s="63" t="s">
        <v>202</v>
      </c>
      <c r="D27" s="64"/>
      <c r="E27" s="28">
        <v>200</v>
      </c>
      <c r="F27" s="28">
        <v>200</v>
      </c>
      <c r="G27" s="28">
        <v>200</v>
      </c>
      <c r="H27" s="28" t="s">
        <v>43</v>
      </c>
      <c r="I27" s="28" t="s">
        <v>43</v>
      </c>
      <c r="J27" s="28">
        <f t="shared" si="0"/>
        <v>200</v>
      </c>
      <c r="K27" s="28">
        <v>0</v>
      </c>
      <c r="L27" s="28">
        <v>0</v>
      </c>
    </row>
    <row r="28" spans="1:12" ht="61.5" customHeight="1" x14ac:dyDescent="0.2">
      <c r="A28" s="23" t="s">
        <v>185</v>
      </c>
      <c r="B28" s="24" t="s">
        <v>182</v>
      </c>
      <c r="C28" s="78" t="s">
        <v>203</v>
      </c>
      <c r="D28" s="79"/>
      <c r="E28" s="25">
        <v>45600</v>
      </c>
      <c r="F28" s="25">
        <v>45600</v>
      </c>
      <c r="G28" s="25">
        <v>45600</v>
      </c>
      <c r="H28" s="25" t="s">
        <v>43</v>
      </c>
      <c r="I28" s="25" t="s">
        <v>43</v>
      </c>
      <c r="J28" s="25">
        <f t="shared" si="0"/>
        <v>45600</v>
      </c>
      <c r="K28" s="25">
        <v>0</v>
      </c>
      <c r="L28" s="25">
        <v>0</v>
      </c>
    </row>
    <row r="29" spans="1:12" x14ac:dyDescent="0.2">
      <c r="A29" s="26" t="s">
        <v>166</v>
      </c>
      <c r="B29" s="27" t="s">
        <v>182</v>
      </c>
      <c r="C29" s="63" t="s">
        <v>204</v>
      </c>
      <c r="D29" s="64"/>
      <c r="E29" s="28">
        <v>45600</v>
      </c>
      <c r="F29" s="28">
        <v>45600</v>
      </c>
      <c r="G29" s="28">
        <v>45600</v>
      </c>
      <c r="H29" s="28" t="s">
        <v>43</v>
      </c>
      <c r="I29" s="28" t="s">
        <v>43</v>
      </c>
      <c r="J29" s="28">
        <f t="shared" si="0"/>
        <v>45600</v>
      </c>
      <c r="K29" s="28">
        <v>0</v>
      </c>
      <c r="L29" s="28">
        <v>0</v>
      </c>
    </row>
    <row r="30" spans="1:12" ht="49.15" customHeight="1" x14ac:dyDescent="0.2">
      <c r="A30" s="23" t="s">
        <v>205</v>
      </c>
      <c r="B30" s="24" t="s">
        <v>182</v>
      </c>
      <c r="C30" s="78" t="s">
        <v>206</v>
      </c>
      <c r="D30" s="79"/>
      <c r="E30" s="25">
        <v>24100</v>
      </c>
      <c r="F30" s="25">
        <v>24100</v>
      </c>
      <c r="G30" s="25">
        <v>24100</v>
      </c>
      <c r="H30" s="25" t="s">
        <v>43</v>
      </c>
      <c r="I30" s="25" t="s">
        <v>43</v>
      </c>
      <c r="J30" s="25">
        <f t="shared" si="0"/>
        <v>24100</v>
      </c>
      <c r="K30" s="25">
        <v>0</v>
      </c>
      <c r="L30" s="25">
        <v>0</v>
      </c>
    </row>
    <row r="31" spans="1:12" ht="49.15" customHeight="1" x14ac:dyDescent="0.2">
      <c r="A31" s="23" t="s">
        <v>205</v>
      </c>
      <c r="B31" s="24" t="s">
        <v>182</v>
      </c>
      <c r="C31" s="78" t="s">
        <v>207</v>
      </c>
      <c r="D31" s="79"/>
      <c r="E31" s="25">
        <v>24100</v>
      </c>
      <c r="F31" s="25">
        <v>24100</v>
      </c>
      <c r="G31" s="25">
        <v>24100</v>
      </c>
      <c r="H31" s="25" t="s">
        <v>43</v>
      </c>
      <c r="I31" s="25" t="s">
        <v>43</v>
      </c>
      <c r="J31" s="25">
        <f t="shared" si="0"/>
        <v>24100</v>
      </c>
      <c r="K31" s="25">
        <v>0</v>
      </c>
      <c r="L31" s="25">
        <v>0</v>
      </c>
    </row>
    <row r="32" spans="1:12" x14ac:dyDescent="0.2">
      <c r="A32" s="26" t="s">
        <v>166</v>
      </c>
      <c r="B32" s="27" t="s">
        <v>182</v>
      </c>
      <c r="C32" s="63" t="s">
        <v>208</v>
      </c>
      <c r="D32" s="64"/>
      <c r="E32" s="28">
        <v>24100</v>
      </c>
      <c r="F32" s="28">
        <v>24100</v>
      </c>
      <c r="G32" s="28">
        <v>24100</v>
      </c>
      <c r="H32" s="28" t="s">
        <v>43</v>
      </c>
      <c r="I32" s="28" t="s">
        <v>43</v>
      </c>
      <c r="J32" s="28">
        <f t="shared" si="0"/>
        <v>24100</v>
      </c>
      <c r="K32" s="28">
        <v>0</v>
      </c>
      <c r="L32" s="28">
        <v>0</v>
      </c>
    </row>
    <row r="33" spans="1:12" ht="21.4" customHeight="1" x14ac:dyDescent="0.2">
      <c r="A33" s="23" t="s">
        <v>209</v>
      </c>
      <c r="B33" s="24" t="s">
        <v>182</v>
      </c>
      <c r="C33" s="78" t="s">
        <v>210</v>
      </c>
      <c r="D33" s="79"/>
      <c r="E33" s="25">
        <v>36200</v>
      </c>
      <c r="F33" s="25">
        <v>36200</v>
      </c>
      <c r="G33" s="25">
        <f>G34+G36</f>
        <v>34974.160000000003</v>
      </c>
      <c r="H33" s="25" t="s">
        <v>43</v>
      </c>
      <c r="I33" s="25" t="s">
        <v>43</v>
      </c>
      <c r="J33" s="25">
        <f t="shared" si="0"/>
        <v>34974.160000000003</v>
      </c>
      <c r="K33" s="25">
        <f>E33-G33</f>
        <v>1225.8399999999965</v>
      </c>
      <c r="L33" s="25">
        <f>F33-G33</f>
        <v>1225.8399999999965</v>
      </c>
    </row>
    <row r="34" spans="1:12" ht="21.4" customHeight="1" x14ac:dyDescent="0.2">
      <c r="A34" s="23" t="s">
        <v>209</v>
      </c>
      <c r="B34" s="24" t="s">
        <v>182</v>
      </c>
      <c r="C34" s="78" t="s">
        <v>211</v>
      </c>
      <c r="D34" s="79"/>
      <c r="E34" s="25">
        <v>9000</v>
      </c>
      <c r="F34" s="25">
        <v>9000</v>
      </c>
      <c r="G34" s="25">
        <v>8875</v>
      </c>
      <c r="H34" s="25" t="s">
        <v>43</v>
      </c>
      <c r="I34" s="25" t="s">
        <v>43</v>
      </c>
      <c r="J34" s="25">
        <f t="shared" si="0"/>
        <v>8875</v>
      </c>
      <c r="K34" s="25">
        <f>E34-G34</f>
        <v>125</v>
      </c>
      <c r="L34" s="25">
        <v>125</v>
      </c>
    </row>
    <row r="35" spans="1:12" ht="36.950000000000003" customHeight="1" x14ac:dyDescent="0.2">
      <c r="A35" s="26" t="s">
        <v>188</v>
      </c>
      <c r="B35" s="27" t="s">
        <v>182</v>
      </c>
      <c r="C35" s="63" t="s">
        <v>212</v>
      </c>
      <c r="D35" s="64"/>
      <c r="E35" s="28">
        <v>9000</v>
      </c>
      <c r="F35" s="28">
        <v>9000</v>
      </c>
      <c r="G35" s="28">
        <v>8875</v>
      </c>
      <c r="H35" s="28" t="s">
        <v>43</v>
      </c>
      <c r="I35" s="28" t="s">
        <v>43</v>
      </c>
      <c r="J35" s="28">
        <f t="shared" si="0"/>
        <v>8875</v>
      </c>
      <c r="K35" s="28">
        <v>125</v>
      </c>
      <c r="L35" s="28">
        <v>125</v>
      </c>
    </row>
    <row r="36" spans="1:12" ht="21.4" customHeight="1" x14ac:dyDescent="0.2">
      <c r="A36" s="23" t="s">
        <v>209</v>
      </c>
      <c r="B36" s="24" t="s">
        <v>182</v>
      </c>
      <c r="C36" s="78" t="s">
        <v>213</v>
      </c>
      <c r="D36" s="79"/>
      <c r="E36" s="25">
        <v>27200</v>
      </c>
      <c r="F36" s="25">
        <v>27200</v>
      </c>
      <c r="G36" s="25">
        <f>G37+G38+G39</f>
        <v>26099.16</v>
      </c>
      <c r="H36" s="25" t="s">
        <v>43</v>
      </c>
      <c r="I36" s="25" t="s">
        <v>43</v>
      </c>
      <c r="J36" s="25">
        <f t="shared" si="0"/>
        <v>26099.16</v>
      </c>
      <c r="K36" s="25">
        <f>E36-G36</f>
        <v>1100.8400000000001</v>
      </c>
      <c r="L36" s="25">
        <f>F36-G36</f>
        <v>1100.8400000000001</v>
      </c>
    </row>
    <row r="37" spans="1:12" ht="24.6" customHeight="1" x14ac:dyDescent="0.2">
      <c r="A37" s="26" t="s">
        <v>214</v>
      </c>
      <c r="B37" s="27" t="s">
        <v>182</v>
      </c>
      <c r="C37" s="63" t="s">
        <v>215</v>
      </c>
      <c r="D37" s="64"/>
      <c r="E37" s="28">
        <v>3000</v>
      </c>
      <c r="F37" s="28">
        <v>3000</v>
      </c>
      <c r="G37" s="28">
        <v>2937</v>
      </c>
      <c r="H37" s="28" t="s">
        <v>43</v>
      </c>
      <c r="I37" s="28" t="s">
        <v>43</v>
      </c>
      <c r="J37" s="28">
        <f t="shared" si="0"/>
        <v>2937</v>
      </c>
      <c r="K37" s="28">
        <f>E37-G37</f>
        <v>63</v>
      </c>
      <c r="L37" s="28">
        <v>63</v>
      </c>
    </row>
    <row r="38" spans="1:12" x14ac:dyDescent="0.2">
      <c r="A38" s="26" t="s">
        <v>216</v>
      </c>
      <c r="B38" s="27" t="s">
        <v>182</v>
      </c>
      <c r="C38" s="63" t="s">
        <v>217</v>
      </c>
      <c r="D38" s="64"/>
      <c r="E38" s="28">
        <v>3200</v>
      </c>
      <c r="F38" s="28">
        <v>3200</v>
      </c>
      <c r="G38" s="28">
        <v>3160</v>
      </c>
      <c r="H38" s="28" t="s">
        <v>43</v>
      </c>
      <c r="I38" s="28" t="s">
        <v>43</v>
      </c>
      <c r="J38" s="28">
        <f t="shared" si="0"/>
        <v>3160</v>
      </c>
      <c r="K38" s="28">
        <f>E38-G38</f>
        <v>40</v>
      </c>
      <c r="L38" s="28">
        <v>40</v>
      </c>
    </row>
    <row r="39" spans="1:12" x14ac:dyDescent="0.2">
      <c r="A39" s="26" t="s">
        <v>218</v>
      </c>
      <c r="B39" s="27" t="s">
        <v>182</v>
      </c>
      <c r="C39" s="63" t="s">
        <v>219</v>
      </c>
      <c r="D39" s="64"/>
      <c r="E39" s="28">
        <v>21000</v>
      </c>
      <c r="F39" s="28">
        <v>21000</v>
      </c>
      <c r="G39" s="28">
        <v>20002.16</v>
      </c>
      <c r="H39" s="28" t="s">
        <v>43</v>
      </c>
      <c r="I39" s="28" t="s">
        <v>43</v>
      </c>
      <c r="J39" s="28">
        <f t="shared" si="0"/>
        <v>20002.16</v>
      </c>
      <c r="K39" s="28">
        <f>E39-G39</f>
        <v>997.84000000000015</v>
      </c>
      <c r="L39" s="28">
        <f>F39-G39</f>
        <v>997.84000000000015</v>
      </c>
    </row>
    <row r="40" spans="1:12" ht="21.4" customHeight="1" x14ac:dyDescent="0.2">
      <c r="A40" s="23" t="s">
        <v>220</v>
      </c>
      <c r="B40" s="24" t="s">
        <v>182</v>
      </c>
      <c r="C40" s="78" t="s">
        <v>221</v>
      </c>
      <c r="D40" s="79"/>
      <c r="E40" s="25">
        <v>255400</v>
      </c>
      <c r="F40" s="25">
        <v>255400</v>
      </c>
      <c r="G40" s="25">
        <v>255400</v>
      </c>
      <c r="H40" s="25" t="s">
        <v>43</v>
      </c>
      <c r="I40" s="25" t="s">
        <v>43</v>
      </c>
      <c r="J40" s="25">
        <f t="shared" si="0"/>
        <v>255400</v>
      </c>
      <c r="K40" s="25">
        <v>0</v>
      </c>
      <c r="L40" s="25">
        <v>0</v>
      </c>
    </row>
    <row r="41" spans="1:12" ht="24.6" customHeight="1" x14ac:dyDescent="0.2">
      <c r="A41" s="23" t="s">
        <v>222</v>
      </c>
      <c r="B41" s="24" t="s">
        <v>182</v>
      </c>
      <c r="C41" s="78" t="s">
        <v>223</v>
      </c>
      <c r="D41" s="79"/>
      <c r="E41" s="25">
        <v>255400</v>
      </c>
      <c r="F41" s="25">
        <v>255400</v>
      </c>
      <c r="G41" s="25">
        <v>255400</v>
      </c>
      <c r="H41" s="25" t="s">
        <v>43</v>
      </c>
      <c r="I41" s="25" t="s">
        <v>43</v>
      </c>
      <c r="J41" s="25">
        <f t="shared" si="0"/>
        <v>255400</v>
      </c>
      <c r="K41" s="25">
        <v>0</v>
      </c>
      <c r="L41" s="25">
        <v>0</v>
      </c>
    </row>
    <row r="42" spans="1:12" ht="24.6" customHeight="1" x14ac:dyDescent="0.2">
      <c r="A42" s="23" t="s">
        <v>222</v>
      </c>
      <c r="B42" s="24" t="s">
        <v>182</v>
      </c>
      <c r="C42" s="78" t="s">
        <v>224</v>
      </c>
      <c r="D42" s="79"/>
      <c r="E42" s="25">
        <v>255400</v>
      </c>
      <c r="F42" s="25">
        <v>255400</v>
      </c>
      <c r="G42" s="25">
        <v>255400</v>
      </c>
      <c r="H42" s="25" t="s">
        <v>43</v>
      </c>
      <c r="I42" s="25" t="s">
        <v>43</v>
      </c>
      <c r="J42" s="25">
        <f t="shared" si="0"/>
        <v>255400</v>
      </c>
      <c r="K42" s="25">
        <v>0</v>
      </c>
      <c r="L42" s="25">
        <v>0</v>
      </c>
    </row>
    <row r="43" spans="1:12" ht="24.6" customHeight="1" x14ac:dyDescent="0.2">
      <c r="A43" s="26" t="s">
        <v>191</v>
      </c>
      <c r="B43" s="27" t="s">
        <v>182</v>
      </c>
      <c r="C43" s="63" t="s">
        <v>225</v>
      </c>
      <c r="D43" s="64"/>
      <c r="E43" s="28">
        <v>192223.73</v>
      </c>
      <c r="F43" s="28">
        <v>192223.73</v>
      </c>
      <c r="G43" s="28">
        <v>192223.73</v>
      </c>
      <c r="H43" s="28" t="s">
        <v>43</v>
      </c>
      <c r="I43" s="28" t="s">
        <v>43</v>
      </c>
      <c r="J43" s="28">
        <f t="shared" si="0"/>
        <v>192223.73</v>
      </c>
      <c r="K43" s="28">
        <v>0</v>
      </c>
      <c r="L43" s="28">
        <v>0</v>
      </c>
    </row>
    <row r="44" spans="1:12" ht="49.15" customHeight="1" x14ac:dyDescent="0.2">
      <c r="A44" s="26" t="s">
        <v>195</v>
      </c>
      <c r="B44" s="27" t="s">
        <v>182</v>
      </c>
      <c r="C44" s="63" t="s">
        <v>226</v>
      </c>
      <c r="D44" s="64"/>
      <c r="E44" s="28">
        <v>58051.58</v>
      </c>
      <c r="F44" s="28">
        <v>58051.58</v>
      </c>
      <c r="G44" s="28">
        <v>58051.58</v>
      </c>
      <c r="H44" s="28" t="s">
        <v>43</v>
      </c>
      <c r="I44" s="28" t="s">
        <v>43</v>
      </c>
      <c r="J44" s="28">
        <f t="shared" si="0"/>
        <v>58051.58</v>
      </c>
      <c r="K44" s="28">
        <v>0</v>
      </c>
      <c r="L44" s="28">
        <v>0</v>
      </c>
    </row>
    <row r="45" spans="1:12" ht="36.950000000000003" customHeight="1" x14ac:dyDescent="0.2">
      <c r="A45" s="26" t="s">
        <v>188</v>
      </c>
      <c r="B45" s="27" t="s">
        <v>182</v>
      </c>
      <c r="C45" s="63" t="s">
        <v>227</v>
      </c>
      <c r="D45" s="64"/>
      <c r="E45" s="28">
        <v>5124.6899999999996</v>
      </c>
      <c r="F45" s="28">
        <v>5124.6899999999996</v>
      </c>
      <c r="G45" s="28">
        <v>5124.6899999999996</v>
      </c>
      <c r="H45" s="28" t="s">
        <v>43</v>
      </c>
      <c r="I45" s="28" t="s">
        <v>43</v>
      </c>
      <c r="J45" s="28">
        <f t="shared" si="0"/>
        <v>5124.6899999999996</v>
      </c>
      <c r="K45" s="28">
        <v>0</v>
      </c>
      <c r="L45" s="28">
        <v>0</v>
      </c>
    </row>
    <row r="46" spans="1:12" ht="24.6" customHeight="1" x14ac:dyDescent="0.2">
      <c r="A46" s="23" t="s">
        <v>228</v>
      </c>
      <c r="B46" s="24" t="s">
        <v>182</v>
      </c>
      <c r="C46" s="78" t="s">
        <v>229</v>
      </c>
      <c r="D46" s="79"/>
      <c r="E46" s="25">
        <v>64500</v>
      </c>
      <c r="F46" s="25">
        <v>64500</v>
      </c>
      <c r="G46" s="25">
        <v>64096.9</v>
      </c>
      <c r="H46" s="25" t="s">
        <v>43</v>
      </c>
      <c r="I46" s="25" t="s">
        <v>43</v>
      </c>
      <c r="J46" s="25">
        <f t="shared" si="0"/>
        <v>64096.9</v>
      </c>
      <c r="K46" s="25">
        <f>E46-G46</f>
        <v>403.09999999999854</v>
      </c>
      <c r="L46" s="25">
        <f>F46-G46</f>
        <v>403.09999999999854</v>
      </c>
    </row>
    <row r="47" spans="1:12" ht="49.15" customHeight="1" x14ac:dyDescent="0.2">
      <c r="A47" s="23" t="s">
        <v>230</v>
      </c>
      <c r="B47" s="24" t="s">
        <v>182</v>
      </c>
      <c r="C47" s="78" t="s">
        <v>231</v>
      </c>
      <c r="D47" s="79"/>
      <c r="E47" s="25">
        <v>64500</v>
      </c>
      <c r="F47" s="25">
        <v>64500</v>
      </c>
      <c r="G47" s="25">
        <v>64096.9</v>
      </c>
      <c r="H47" s="25" t="s">
        <v>43</v>
      </c>
      <c r="I47" s="25" t="s">
        <v>43</v>
      </c>
      <c r="J47" s="25">
        <f t="shared" ref="J47:J78" si="1">IF(IF(G47="-",0,G47)+IF(H47="-",0,H47)+IF(I47="-",0,I47)=0,"-",IF(G47="-",0,G47)+IF(H47="-",0,H47)+IF(I47="-",0,I47))</f>
        <v>64096.9</v>
      </c>
      <c r="K47" s="25">
        <v>403.1</v>
      </c>
      <c r="L47" s="25">
        <v>403.1</v>
      </c>
    </row>
    <row r="48" spans="1:12" ht="49.15" customHeight="1" x14ac:dyDescent="0.2">
      <c r="A48" s="23" t="s">
        <v>230</v>
      </c>
      <c r="B48" s="24" t="s">
        <v>182</v>
      </c>
      <c r="C48" s="78" t="s">
        <v>232</v>
      </c>
      <c r="D48" s="79"/>
      <c r="E48" s="25">
        <v>64500</v>
      </c>
      <c r="F48" s="25">
        <v>64500</v>
      </c>
      <c r="G48" s="25">
        <v>64096.9</v>
      </c>
      <c r="H48" s="25" t="s">
        <v>43</v>
      </c>
      <c r="I48" s="25" t="s">
        <v>43</v>
      </c>
      <c r="J48" s="25">
        <f t="shared" si="1"/>
        <v>64096.9</v>
      </c>
      <c r="K48" s="25">
        <v>403.1</v>
      </c>
      <c r="L48" s="25">
        <v>403.1</v>
      </c>
    </row>
    <row r="49" spans="1:12" ht="36.950000000000003" customHeight="1" x14ac:dyDescent="0.2">
      <c r="A49" s="26" t="s">
        <v>188</v>
      </c>
      <c r="B49" s="27" t="s">
        <v>182</v>
      </c>
      <c r="C49" s="63" t="s">
        <v>233</v>
      </c>
      <c r="D49" s="64"/>
      <c r="E49" s="28">
        <v>64500</v>
      </c>
      <c r="F49" s="28">
        <v>64500</v>
      </c>
      <c r="G49" s="28">
        <v>64096.9</v>
      </c>
      <c r="H49" s="28" t="s">
        <v>43</v>
      </c>
      <c r="I49" s="28" t="s">
        <v>43</v>
      </c>
      <c r="J49" s="28">
        <f t="shared" si="1"/>
        <v>64096.9</v>
      </c>
      <c r="K49" s="28">
        <v>403.1</v>
      </c>
      <c r="L49" s="28">
        <v>403.1</v>
      </c>
    </row>
    <row r="50" spans="1:12" ht="21.4" customHeight="1" x14ac:dyDescent="0.2">
      <c r="A50" s="23" t="s">
        <v>234</v>
      </c>
      <c r="B50" s="24" t="s">
        <v>182</v>
      </c>
      <c r="C50" s="78" t="s">
        <v>235</v>
      </c>
      <c r="D50" s="79"/>
      <c r="E50" s="25">
        <v>3438100</v>
      </c>
      <c r="F50" s="25">
        <v>3438100</v>
      </c>
      <c r="G50" s="25">
        <f>G51+G54</f>
        <v>3436613.44</v>
      </c>
      <c r="H50" s="25" t="s">
        <v>43</v>
      </c>
      <c r="I50" s="25" t="s">
        <v>43</v>
      </c>
      <c r="J50" s="25">
        <f t="shared" si="1"/>
        <v>3436613.44</v>
      </c>
      <c r="K50" s="25">
        <f>E50-G50</f>
        <v>1486.5600000000559</v>
      </c>
      <c r="L50" s="25">
        <f>F50-G50</f>
        <v>1486.5600000000559</v>
      </c>
    </row>
    <row r="51" spans="1:12" ht="21.4" customHeight="1" x14ac:dyDescent="0.2">
      <c r="A51" s="23" t="s">
        <v>236</v>
      </c>
      <c r="B51" s="24" t="s">
        <v>182</v>
      </c>
      <c r="C51" s="78" t="s">
        <v>237</v>
      </c>
      <c r="D51" s="79"/>
      <c r="E51" s="25">
        <v>23200</v>
      </c>
      <c r="F51" s="25">
        <v>23200</v>
      </c>
      <c r="G51" s="25">
        <v>22185</v>
      </c>
      <c r="H51" s="25" t="s">
        <v>43</v>
      </c>
      <c r="I51" s="25" t="s">
        <v>43</v>
      </c>
      <c r="J51" s="25">
        <f t="shared" si="1"/>
        <v>22185</v>
      </c>
      <c r="K51" s="25">
        <f>E51-G51</f>
        <v>1015</v>
      </c>
      <c r="L51" s="25">
        <v>1015</v>
      </c>
    </row>
    <row r="52" spans="1:12" ht="21.4" customHeight="1" x14ac:dyDescent="0.2">
      <c r="A52" s="23" t="s">
        <v>236</v>
      </c>
      <c r="B52" s="24" t="s">
        <v>182</v>
      </c>
      <c r="C52" s="78" t="s">
        <v>238</v>
      </c>
      <c r="D52" s="79"/>
      <c r="E52" s="25">
        <v>23200</v>
      </c>
      <c r="F52" s="25">
        <v>23200</v>
      </c>
      <c r="G52" s="25">
        <v>22185</v>
      </c>
      <c r="H52" s="25" t="s">
        <v>43</v>
      </c>
      <c r="I52" s="25" t="s">
        <v>43</v>
      </c>
      <c r="J52" s="25">
        <f t="shared" si="1"/>
        <v>22185</v>
      </c>
      <c r="K52" s="25">
        <v>1015</v>
      </c>
      <c r="L52" s="25">
        <v>1015</v>
      </c>
    </row>
    <row r="53" spans="1:12" ht="36.950000000000003" customHeight="1" x14ac:dyDescent="0.2">
      <c r="A53" s="26" t="s">
        <v>188</v>
      </c>
      <c r="B53" s="27" t="s">
        <v>182</v>
      </c>
      <c r="C53" s="63" t="s">
        <v>239</v>
      </c>
      <c r="D53" s="64"/>
      <c r="E53" s="28">
        <v>23200</v>
      </c>
      <c r="F53" s="28">
        <v>23200</v>
      </c>
      <c r="G53" s="25">
        <v>22185</v>
      </c>
      <c r="H53" s="28" t="s">
        <v>43</v>
      </c>
      <c r="I53" s="28" t="s">
        <v>43</v>
      </c>
      <c r="J53" s="28">
        <f t="shared" si="1"/>
        <v>22185</v>
      </c>
      <c r="K53" s="28">
        <v>1015</v>
      </c>
      <c r="L53" s="28">
        <v>1015</v>
      </c>
    </row>
    <row r="54" spans="1:12" ht="21.4" customHeight="1" x14ac:dyDescent="0.2">
      <c r="A54" s="23" t="s">
        <v>240</v>
      </c>
      <c r="B54" s="24" t="s">
        <v>182</v>
      </c>
      <c r="C54" s="78" t="s">
        <v>241</v>
      </c>
      <c r="D54" s="79"/>
      <c r="E54" s="25">
        <v>3414900</v>
      </c>
      <c r="F54" s="25">
        <v>3414900</v>
      </c>
      <c r="G54" s="28">
        <v>3414428.44</v>
      </c>
      <c r="H54" s="25" t="s">
        <v>43</v>
      </c>
      <c r="I54" s="25" t="s">
        <v>43</v>
      </c>
      <c r="J54" s="25">
        <f t="shared" si="1"/>
        <v>3414428.44</v>
      </c>
      <c r="K54" s="25">
        <f>E54-G54</f>
        <v>471.56000000005588</v>
      </c>
      <c r="L54" s="25">
        <v>471.56</v>
      </c>
    </row>
    <row r="55" spans="1:12" ht="21.4" customHeight="1" x14ac:dyDescent="0.2">
      <c r="A55" s="23" t="s">
        <v>240</v>
      </c>
      <c r="B55" s="24" t="s">
        <v>182</v>
      </c>
      <c r="C55" s="78" t="s">
        <v>242</v>
      </c>
      <c r="D55" s="79"/>
      <c r="E55" s="25">
        <v>3414900</v>
      </c>
      <c r="F55" s="25">
        <v>3414900</v>
      </c>
      <c r="G55" s="28">
        <v>3414428.44</v>
      </c>
      <c r="H55" s="25" t="s">
        <v>43</v>
      </c>
      <c r="I55" s="25" t="s">
        <v>43</v>
      </c>
      <c r="J55" s="25">
        <f t="shared" si="1"/>
        <v>3414428.44</v>
      </c>
      <c r="K55" s="25">
        <v>471.56</v>
      </c>
      <c r="L55" s="25">
        <v>471.56</v>
      </c>
    </row>
    <row r="56" spans="1:12" ht="36.950000000000003" customHeight="1" x14ac:dyDescent="0.2">
      <c r="A56" s="26" t="s">
        <v>188</v>
      </c>
      <c r="B56" s="27" t="s">
        <v>182</v>
      </c>
      <c r="C56" s="63" t="s">
        <v>243</v>
      </c>
      <c r="D56" s="64"/>
      <c r="E56" s="28">
        <v>3414900</v>
      </c>
      <c r="F56" s="28">
        <v>3414900</v>
      </c>
      <c r="G56" s="28">
        <v>3414428.44</v>
      </c>
      <c r="H56" s="28" t="s">
        <v>43</v>
      </c>
      <c r="I56" s="28" t="s">
        <v>43</v>
      </c>
      <c r="J56" s="28">
        <f t="shared" si="1"/>
        <v>3414428.44</v>
      </c>
      <c r="K56" s="28">
        <v>471.56</v>
      </c>
      <c r="L56" s="28">
        <v>471.56</v>
      </c>
    </row>
    <row r="57" spans="1:12" ht="21.4" customHeight="1" x14ac:dyDescent="0.2">
      <c r="A57" s="23" t="s">
        <v>244</v>
      </c>
      <c r="B57" s="24" t="s">
        <v>182</v>
      </c>
      <c r="C57" s="78" t="s">
        <v>245</v>
      </c>
      <c r="D57" s="79"/>
      <c r="E57" s="25">
        <v>799900</v>
      </c>
      <c r="F57" s="25">
        <v>799900</v>
      </c>
      <c r="G57" s="25">
        <f>G58+G61</f>
        <v>773953</v>
      </c>
      <c r="H57" s="25" t="s">
        <v>43</v>
      </c>
      <c r="I57" s="25" t="s">
        <v>43</v>
      </c>
      <c r="J57" s="25">
        <f t="shared" si="1"/>
        <v>773953</v>
      </c>
      <c r="K57" s="25">
        <f>E57-G57</f>
        <v>25947</v>
      </c>
      <c r="L57" s="25">
        <f>F57-G57</f>
        <v>25947</v>
      </c>
    </row>
    <row r="58" spans="1:12" ht="21.4" customHeight="1" x14ac:dyDescent="0.2">
      <c r="A58" s="23" t="s">
        <v>246</v>
      </c>
      <c r="B58" s="24" t="s">
        <v>182</v>
      </c>
      <c r="C58" s="78" t="s">
        <v>247</v>
      </c>
      <c r="D58" s="79"/>
      <c r="E58" s="25">
        <v>71000</v>
      </c>
      <c r="F58" s="25">
        <v>71000</v>
      </c>
      <c r="G58" s="25">
        <v>71000</v>
      </c>
      <c r="H58" s="25" t="s">
        <v>43</v>
      </c>
      <c r="I58" s="25" t="s">
        <v>43</v>
      </c>
      <c r="J58" s="25">
        <f t="shared" si="1"/>
        <v>71000</v>
      </c>
      <c r="K58" s="25">
        <v>0</v>
      </c>
      <c r="L58" s="25">
        <v>0</v>
      </c>
    </row>
    <row r="59" spans="1:12" ht="21.4" customHeight="1" x14ac:dyDescent="0.2">
      <c r="A59" s="23" t="s">
        <v>246</v>
      </c>
      <c r="B59" s="24" t="s">
        <v>182</v>
      </c>
      <c r="C59" s="78" t="s">
        <v>248</v>
      </c>
      <c r="D59" s="79"/>
      <c r="E59" s="25">
        <v>71000</v>
      </c>
      <c r="F59" s="25">
        <v>71000</v>
      </c>
      <c r="G59" s="25">
        <v>71000</v>
      </c>
      <c r="H59" s="25" t="s">
        <v>43</v>
      </c>
      <c r="I59" s="25" t="s">
        <v>43</v>
      </c>
      <c r="J59" s="25">
        <f t="shared" si="1"/>
        <v>71000</v>
      </c>
      <c r="K59" s="25">
        <v>0</v>
      </c>
      <c r="L59" s="25">
        <v>0</v>
      </c>
    </row>
    <row r="60" spans="1:12" ht="36.950000000000003" customHeight="1" x14ac:dyDescent="0.2">
      <c r="A60" s="26" t="s">
        <v>188</v>
      </c>
      <c r="B60" s="27" t="s">
        <v>182</v>
      </c>
      <c r="C60" s="63" t="s">
        <v>249</v>
      </c>
      <c r="D60" s="64"/>
      <c r="E60" s="28">
        <v>71000</v>
      </c>
      <c r="F60" s="28">
        <v>71000</v>
      </c>
      <c r="G60" s="28">
        <v>71000</v>
      </c>
      <c r="H60" s="28" t="s">
        <v>43</v>
      </c>
      <c r="I60" s="28" t="s">
        <v>43</v>
      </c>
      <c r="J60" s="28">
        <f t="shared" si="1"/>
        <v>71000</v>
      </c>
      <c r="K60" s="28">
        <v>0</v>
      </c>
      <c r="L60" s="28">
        <v>0</v>
      </c>
    </row>
    <row r="61" spans="1:12" ht="21.4" customHeight="1" x14ac:dyDescent="0.2">
      <c r="A61" s="23" t="s">
        <v>250</v>
      </c>
      <c r="B61" s="24" t="s">
        <v>182</v>
      </c>
      <c r="C61" s="78" t="s">
        <v>251</v>
      </c>
      <c r="D61" s="79"/>
      <c r="E61" s="25">
        <v>728900</v>
      </c>
      <c r="F61" s="25">
        <v>728900</v>
      </c>
      <c r="G61" s="25">
        <f>G62+G65+G67+G69</f>
        <v>702953</v>
      </c>
      <c r="H61" s="25" t="s">
        <v>43</v>
      </c>
      <c r="I61" s="25" t="s">
        <v>43</v>
      </c>
      <c r="J61" s="25">
        <f t="shared" si="1"/>
        <v>702953</v>
      </c>
      <c r="K61" s="25">
        <f>E61-G61</f>
        <v>25947</v>
      </c>
      <c r="L61" s="25">
        <f>F61-G61</f>
        <v>25947</v>
      </c>
    </row>
    <row r="62" spans="1:12" ht="21.4" customHeight="1" x14ac:dyDescent="0.2">
      <c r="A62" s="23" t="s">
        <v>250</v>
      </c>
      <c r="B62" s="24" t="s">
        <v>182</v>
      </c>
      <c r="C62" s="78" t="s">
        <v>252</v>
      </c>
      <c r="D62" s="79"/>
      <c r="E62" s="25">
        <v>154700</v>
      </c>
      <c r="F62" s="25">
        <v>154700</v>
      </c>
      <c r="G62" s="25">
        <f>G63+G64</f>
        <v>129327.49</v>
      </c>
      <c r="H62" s="25" t="s">
        <v>43</v>
      </c>
      <c r="I62" s="25" t="s">
        <v>43</v>
      </c>
      <c r="J62" s="25">
        <f t="shared" si="1"/>
        <v>129327.49</v>
      </c>
      <c r="K62" s="25">
        <f>E62-G62</f>
        <v>25372.509999999995</v>
      </c>
      <c r="L62" s="25">
        <f>F62-G62</f>
        <v>25372.509999999995</v>
      </c>
    </row>
    <row r="63" spans="1:12" ht="36.950000000000003" customHeight="1" x14ac:dyDescent="0.2">
      <c r="A63" s="26" t="s">
        <v>188</v>
      </c>
      <c r="B63" s="27" t="s">
        <v>182</v>
      </c>
      <c r="C63" s="63" t="s">
        <v>253</v>
      </c>
      <c r="D63" s="64"/>
      <c r="E63" s="28">
        <v>42100</v>
      </c>
      <c r="F63" s="28">
        <v>42100</v>
      </c>
      <c r="G63" s="28">
        <v>41056.67</v>
      </c>
      <c r="H63" s="28" t="s">
        <v>43</v>
      </c>
      <c r="I63" s="28" t="s">
        <v>43</v>
      </c>
      <c r="J63" s="28">
        <f t="shared" si="1"/>
        <v>41056.67</v>
      </c>
      <c r="K63" s="28">
        <f>E63-G63</f>
        <v>1043.3300000000017</v>
      </c>
      <c r="L63" s="28">
        <f>F63-G63</f>
        <v>1043.3300000000017</v>
      </c>
    </row>
    <row r="64" spans="1:12" x14ac:dyDescent="0.2">
      <c r="A64" s="26" t="s">
        <v>199</v>
      </c>
      <c r="B64" s="27" t="s">
        <v>182</v>
      </c>
      <c r="C64" s="63" t="s">
        <v>254</v>
      </c>
      <c r="D64" s="64"/>
      <c r="E64" s="28">
        <v>112600</v>
      </c>
      <c r="F64" s="28">
        <v>112600</v>
      </c>
      <c r="G64" s="28">
        <v>88270.82</v>
      </c>
      <c r="H64" s="28" t="s">
        <v>43</v>
      </c>
      <c r="I64" s="28" t="s">
        <v>43</v>
      </c>
      <c r="J64" s="28">
        <f t="shared" si="1"/>
        <v>88270.82</v>
      </c>
      <c r="K64" s="28">
        <f>E64-G64</f>
        <v>24329.179999999993</v>
      </c>
      <c r="L64" s="28">
        <f>F64-G64</f>
        <v>24329.179999999993</v>
      </c>
    </row>
    <row r="65" spans="1:12" ht="21.4" customHeight="1" x14ac:dyDescent="0.2">
      <c r="A65" s="23" t="s">
        <v>250</v>
      </c>
      <c r="B65" s="24" t="s">
        <v>182</v>
      </c>
      <c r="C65" s="78" t="s">
        <v>255</v>
      </c>
      <c r="D65" s="79"/>
      <c r="E65" s="25">
        <v>500000</v>
      </c>
      <c r="F65" s="25">
        <v>500000</v>
      </c>
      <c r="G65" s="25">
        <v>500000</v>
      </c>
      <c r="H65" s="25" t="s">
        <v>43</v>
      </c>
      <c r="I65" s="25" t="s">
        <v>43</v>
      </c>
      <c r="J65" s="25">
        <f t="shared" si="1"/>
        <v>500000</v>
      </c>
      <c r="K65" s="25">
        <v>0</v>
      </c>
      <c r="L65" s="25">
        <v>0</v>
      </c>
    </row>
    <row r="66" spans="1:12" ht="36.950000000000003" customHeight="1" x14ac:dyDescent="0.2">
      <c r="A66" s="26" t="s">
        <v>188</v>
      </c>
      <c r="B66" s="27" t="s">
        <v>182</v>
      </c>
      <c r="C66" s="63" t="s">
        <v>256</v>
      </c>
      <c r="D66" s="64"/>
      <c r="E66" s="28">
        <v>500000</v>
      </c>
      <c r="F66" s="28">
        <v>500000</v>
      </c>
      <c r="G66" s="28">
        <v>500000</v>
      </c>
      <c r="H66" s="28" t="s">
        <v>43</v>
      </c>
      <c r="I66" s="28" t="s">
        <v>43</v>
      </c>
      <c r="J66" s="28">
        <f t="shared" si="1"/>
        <v>500000</v>
      </c>
      <c r="K66" s="28">
        <v>0</v>
      </c>
      <c r="L66" s="28">
        <v>0</v>
      </c>
    </row>
    <row r="67" spans="1:12" ht="21.4" customHeight="1" x14ac:dyDescent="0.2">
      <c r="A67" s="23" t="s">
        <v>250</v>
      </c>
      <c r="B67" s="24" t="s">
        <v>182</v>
      </c>
      <c r="C67" s="78" t="s">
        <v>257</v>
      </c>
      <c r="D67" s="79"/>
      <c r="E67" s="25">
        <v>10700</v>
      </c>
      <c r="F67" s="25">
        <v>10700</v>
      </c>
      <c r="G67" s="25">
        <v>10654.6</v>
      </c>
      <c r="H67" s="25" t="s">
        <v>43</v>
      </c>
      <c r="I67" s="25" t="s">
        <v>43</v>
      </c>
      <c r="J67" s="25">
        <f t="shared" si="1"/>
        <v>10654.6</v>
      </c>
      <c r="K67" s="25">
        <f>E67-G67</f>
        <v>45.399999999999636</v>
      </c>
      <c r="L67" s="25">
        <v>45.4</v>
      </c>
    </row>
    <row r="68" spans="1:12" ht="36.950000000000003" customHeight="1" x14ac:dyDescent="0.2">
      <c r="A68" s="26" t="s">
        <v>188</v>
      </c>
      <c r="B68" s="27" t="s">
        <v>182</v>
      </c>
      <c r="C68" s="63" t="s">
        <v>258</v>
      </c>
      <c r="D68" s="64"/>
      <c r="E68" s="28">
        <v>10700</v>
      </c>
      <c r="F68" s="28">
        <v>10700</v>
      </c>
      <c r="G68" s="28">
        <v>10654.6</v>
      </c>
      <c r="H68" s="28" t="s">
        <v>43</v>
      </c>
      <c r="I68" s="28" t="s">
        <v>43</v>
      </c>
      <c r="J68" s="28">
        <f t="shared" si="1"/>
        <v>10654.6</v>
      </c>
      <c r="K68" s="28">
        <v>45.4</v>
      </c>
      <c r="L68" s="28">
        <v>45.4</v>
      </c>
    </row>
    <row r="69" spans="1:12" ht="21.4" customHeight="1" x14ac:dyDescent="0.2">
      <c r="A69" s="23" t="s">
        <v>250</v>
      </c>
      <c r="B69" s="24" t="s">
        <v>182</v>
      </c>
      <c r="C69" s="78" t="s">
        <v>259</v>
      </c>
      <c r="D69" s="79"/>
      <c r="E69" s="25">
        <v>63500</v>
      </c>
      <c r="F69" s="25">
        <v>63500</v>
      </c>
      <c r="G69" s="25">
        <v>62970.91</v>
      </c>
      <c r="H69" s="25" t="s">
        <v>43</v>
      </c>
      <c r="I69" s="25" t="s">
        <v>43</v>
      </c>
      <c r="J69" s="25">
        <f t="shared" si="1"/>
        <v>62970.91</v>
      </c>
      <c r="K69" s="25">
        <f>E69-G69</f>
        <v>529.08999999999651</v>
      </c>
      <c r="L69" s="25">
        <f>F69-G69</f>
        <v>529.08999999999651</v>
      </c>
    </row>
    <row r="70" spans="1:12" ht="36.950000000000003" customHeight="1" x14ac:dyDescent="0.2">
      <c r="A70" s="26" t="s">
        <v>188</v>
      </c>
      <c r="B70" s="27" t="s">
        <v>182</v>
      </c>
      <c r="C70" s="63" t="s">
        <v>260</v>
      </c>
      <c r="D70" s="64"/>
      <c r="E70" s="28">
        <v>63500</v>
      </c>
      <c r="F70" s="28">
        <v>63500</v>
      </c>
      <c r="G70" s="28">
        <v>62970.91</v>
      </c>
      <c r="H70" s="28" t="s">
        <v>43</v>
      </c>
      <c r="I70" s="28" t="s">
        <v>43</v>
      </c>
      <c r="J70" s="28">
        <f t="shared" si="1"/>
        <v>62970.91</v>
      </c>
      <c r="K70" s="28">
        <v>529.09</v>
      </c>
      <c r="L70" s="28">
        <v>529.09</v>
      </c>
    </row>
    <row r="71" spans="1:12" ht="21.4" customHeight="1" x14ac:dyDescent="0.2">
      <c r="A71" s="23" t="s">
        <v>261</v>
      </c>
      <c r="B71" s="24" t="s">
        <v>182</v>
      </c>
      <c r="C71" s="78" t="s">
        <v>262</v>
      </c>
      <c r="D71" s="79"/>
      <c r="E71" s="25">
        <v>27200</v>
      </c>
      <c r="F71" s="25">
        <v>27200</v>
      </c>
      <c r="G71" s="25">
        <v>27150</v>
      </c>
      <c r="H71" s="25" t="s">
        <v>43</v>
      </c>
      <c r="I71" s="25" t="s">
        <v>43</v>
      </c>
      <c r="J71" s="25">
        <f t="shared" si="1"/>
        <v>27150</v>
      </c>
      <c r="K71" s="25">
        <f>E71-G71</f>
        <v>50</v>
      </c>
      <c r="L71" s="25">
        <v>50</v>
      </c>
    </row>
    <row r="72" spans="1:12" ht="36.950000000000003" customHeight="1" x14ac:dyDescent="0.2">
      <c r="A72" s="23" t="s">
        <v>263</v>
      </c>
      <c r="B72" s="24" t="s">
        <v>182</v>
      </c>
      <c r="C72" s="78" t="s">
        <v>264</v>
      </c>
      <c r="D72" s="79"/>
      <c r="E72" s="25">
        <v>27200</v>
      </c>
      <c r="F72" s="25">
        <v>27200</v>
      </c>
      <c r="G72" s="25">
        <v>27150</v>
      </c>
      <c r="H72" s="25" t="s">
        <v>43</v>
      </c>
      <c r="I72" s="25" t="s">
        <v>43</v>
      </c>
      <c r="J72" s="25">
        <f t="shared" si="1"/>
        <v>27150</v>
      </c>
      <c r="K72" s="25">
        <v>50</v>
      </c>
      <c r="L72" s="25">
        <v>50</v>
      </c>
    </row>
    <row r="73" spans="1:12" ht="36.950000000000003" customHeight="1" x14ac:dyDescent="0.2">
      <c r="A73" s="23" t="s">
        <v>263</v>
      </c>
      <c r="B73" s="24" t="s">
        <v>182</v>
      </c>
      <c r="C73" s="78" t="s">
        <v>265</v>
      </c>
      <c r="D73" s="79"/>
      <c r="E73" s="25">
        <v>27200</v>
      </c>
      <c r="F73" s="25">
        <v>27200</v>
      </c>
      <c r="G73" s="25">
        <v>27150</v>
      </c>
      <c r="H73" s="25" t="s">
        <v>43</v>
      </c>
      <c r="I73" s="25" t="s">
        <v>43</v>
      </c>
      <c r="J73" s="25">
        <f t="shared" si="1"/>
        <v>27150</v>
      </c>
      <c r="K73" s="25">
        <v>50</v>
      </c>
      <c r="L73" s="25">
        <v>50</v>
      </c>
    </row>
    <row r="74" spans="1:12" ht="36.950000000000003" customHeight="1" x14ac:dyDescent="0.2">
      <c r="A74" s="26" t="s">
        <v>188</v>
      </c>
      <c r="B74" s="27" t="s">
        <v>182</v>
      </c>
      <c r="C74" s="63" t="s">
        <v>266</v>
      </c>
      <c r="D74" s="64"/>
      <c r="E74" s="28">
        <v>27200</v>
      </c>
      <c r="F74" s="28">
        <v>27200</v>
      </c>
      <c r="G74" s="25">
        <v>27150</v>
      </c>
      <c r="H74" s="28" t="s">
        <v>43</v>
      </c>
      <c r="I74" s="28" t="s">
        <v>43</v>
      </c>
      <c r="J74" s="28">
        <f t="shared" si="1"/>
        <v>27150</v>
      </c>
      <c r="K74" s="28">
        <v>50</v>
      </c>
      <c r="L74" s="28">
        <v>50</v>
      </c>
    </row>
    <row r="75" spans="1:12" ht="21.4" customHeight="1" x14ac:dyDescent="0.2">
      <c r="A75" s="23" t="s">
        <v>267</v>
      </c>
      <c r="B75" s="24" t="s">
        <v>182</v>
      </c>
      <c r="C75" s="78" t="s">
        <v>268</v>
      </c>
      <c r="D75" s="79"/>
      <c r="E75" s="25">
        <v>3556400</v>
      </c>
      <c r="F75" s="25">
        <v>3556400</v>
      </c>
      <c r="G75" s="25">
        <v>3556400</v>
      </c>
      <c r="H75" s="25" t="s">
        <v>43</v>
      </c>
      <c r="I75" s="25" t="s">
        <v>43</v>
      </c>
      <c r="J75" s="25">
        <f t="shared" si="1"/>
        <v>3556400</v>
      </c>
      <c r="K75" s="25">
        <v>0</v>
      </c>
      <c r="L75" s="25">
        <v>0</v>
      </c>
    </row>
    <row r="76" spans="1:12" ht="21.4" customHeight="1" x14ac:dyDescent="0.2">
      <c r="A76" s="23" t="s">
        <v>269</v>
      </c>
      <c r="B76" s="24" t="s">
        <v>182</v>
      </c>
      <c r="C76" s="78" t="s">
        <v>270</v>
      </c>
      <c r="D76" s="79"/>
      <c r="E76" s="25">
        <v>3556400</v>
      </c>
      <c r="F76" s="25">
        <v>3556400</v>
      </c>
      <c r="G76" s="25">
        <v>3556400</v>
      </c>
      <c r="H76" s="25" t="s">
        <v>43</v>
      </c>
      <c r="I76" s="25" t="s">
        <v>43</v>
      </c>
      <c r="J76" s="25">
        <f t="shared" si="1"/>
        <v>3556400</v>
      </c>
      <c r="K76" s="25">
        <v>0</v>
      </c>
      <c r="L76" s="25">
        <v>0</v>
      </c>
    </row>
    <row r="77" spans="1:12" ht="21.4" customHeight="1" x14ac:dyDescent="0.2">
      <c r="A77" s="23" t="s">
        <v>269</v>
      </c>
      <c r="B77" s="24" t="s">
        <v>182</v>
      </c>
      <c r="C77" s="78" t="s">
        <v>271</v>
      </c>
      <c r="D77" s="79"/>
      <c r="E77" s="25">
        <v>3556400</v>
      </c>
      <c r="F77" s="25">
        <v>3556400</v>
      </c>
      <c r="G77" s="25">
        <v>3556400</v>
      </c>
      <c r="H77" s="25" t="s">
        <v>43</v>
      </c>
      <c r="I77" s="25" t="s">
        <v>43</v>
      </c>
      <c r="J77" s="25">
        <f t="shared" si="1"/>
        <v>3556400</v>
      </c>
      <c r="K77" s="25">
        <v>0</v>
      </c>
      <c r="L77" s="25">
        <v>0</v>
      </c>
    </row>
    <row r="78" spans="1:12" ht="61.5" customHeight="1" x14ac:dyDescent="0.2">
      <c r="A78" s="26" t="s">
        <v>272</v>
      </c>
      <c r="B78" s="27" t="s">
        <v>182</v>
      </c>
      <c r="C78" s="63" t="s">
        <v>273</v>
      </c>
      <c r="D78" s="64"/>
      <c r="E78" s="28">
        <v>3556400</v>
      </c>
      <c r="F78" s="28">
        <v>3556400</v>
      </c>
      <c r="G78" s="25">
        <v>3556400</v>
      </c>
      <c r="H78" s="28" t="s">
        <v>43</v>
      </c>
      <c r="I78" s="28" t="s">
        <v>43</v>
      </c>
      <c r="J78" s="28">
        <f t="shared" si="1"/>
        <v>3556400</v>
      </c>
      <c r="K78" s="28">
        <v>0</v>
      </c>
      <c r="L78" s="28">
        <v>0</v>
      </c>
    </row>
    <row r="79" spans="1:12" ht="21.4" customHeight="1" x14ac:dyDescent="0.2">
      <c r="A79" s="23" t="s">
        <v>274</v>
      </c>
      <c r="B79" s="24" t="s">
        <v>182</v>
      </c>
      <c r="C79" s="78" t="s">
        <v>275</v>
      </c>
      <c r="D79" s="79"/>
      <c r="E79" s="25">
        <v>294000</v>
      </c>
      <c r="F79" s="25">
        <v>294000</v>
      </c>
      <c r="G79" s="25">
        <v>293140.57</v>
      </c>
      <c r="H79" s="25" t="s">
        <v>43</v>
      </c>
      <c r="I79" s="25" t="s">
        <v>43</v>
      </c>
      <c r="J79" s="25">
        <f t="shared" ref="J79:J83" si="2">IF(IF(G79="-",0,G79)+IF(H79="-",0,H79)+IF(I79="-",0,I79)=0,"-",IF(G79="-",0,G79)+IF(H79="-",0,H79)+IF(I79="-",0,I79))</f>
        <v>293140.57</v>
      </c>
      <c r="K79" s="25">
        <f>E79-G79</f>
        <v>859.42999999999302</v>
      </c>
      <c r="L79" s="25">
        <v>859.43</v>
      </c>
    </row>
    <row r="80" spans="1:12" ht="21.4" customHeight="1" x14ac:dyDescent="0.2">
      <c r="A80" s="23" t="s">
        <v>276</v>
      </c>
      <c r="B80" s="24" t="s">
        <v>182</v>
      </c>
      <c r="C80" s="78" t="s">
        <v>277</v>
      </c>
      <c r="D80" s="79"/>
      <c r="E80" s="25">
        <v>294000</v>
      </c>
      <c r="F80" s="25">
        <v>294000</v>
      </c>
      <c r="G80" s="25">
        <v>293140.57</v>
      </c>
      <c r="H80" s="25" t="s">
        <v>43</v>
      </c>
      <c r="I80" s="25" t="s">
        <v>43</v>
      </c>
      <c r="J80" s="25">
        <f t="shared" si="2"/>
        <v>293140.57</v>
      </c>
      <c r="K80" s="25">
        <f>E80-G80</f>
        <v>859.42999999999302</v>
      </c>
      <c r="L80" s="25">
        <v>859.43</v>
      </c>
    </row>
    <row r="81" spans="1:12" ht="21.4" customHeight="1" x14ac:dyDescent="0.2">
      <c r="A81" s="23" t="s">
        <v>276</v>
      </c>
      <c r="B81" s="24" t="s">
        <v>182</v>
      </c>
      <c r="C81" s="78" t="s">
        <v>278</v>
      </c>
      <c r="D81" s="79"/>
      <c r="E81" s="25">
        <v>294000</v>
      </c>
      <c r="F81" s="25">
        <v>294000</v>
      </c>
      <c r="G81" s="25">
        <v>293140.57</v>
      </c>
      <c r="H81" s="25" t="s">
        <v>43</v>
      </c>
      <c r="I81" s="25" t="s">
        <v>43</v>
      </c>
      <c r="J81" s="25">
        <f t="shared" si="2"/>
        <v>293140.57</v>
      </c>
      <c r="K81" s="25">
        <f>E81-G81</f>
        <v>859.42999999999302</v>
      </c>
      <c r="L81" s="25">
        <v>859.43</v>
      </c>
    </row>
    <row r="82" spans="1:12" ht="24.6" customHeight="1" x14ac:dyDescent="0.2">
      <c r="A82" s="26" t="s">
        <v>279</v>
      </c>
      <c r="B82" s="27" t="s">
        <v>182</v>
      </c>
      <c r="C82" s="63" t="s">
        <v>280</v>
      </c>
      <c r="D82" s="64"/>
      <c r="E82" s="28">
        <v>294000</v>
      </c>
      <c r="F82" s="28">
        <v>294000</v>
      </c>
      <c r="G82" s="25">
        <v>293140.57</v>
      </c>
      <c r="H82" s="28" t="s">
        <v>43</v>
      </c>
      <c r="I82" s="28" t="s">
        <v>43</v>
      </c>
      <c r="J82" s="28">
        <f t="shared" si="2"/>
        <v>293140.57</v>
      </c>
      <c r="K82" s="25">
        <f>E82-G82</f>
        <v>859.42999999999302</v>
      </c>
      <c r="L82" s="25">
        <v>859.43</v>
      </c>
    </row>
    <row r="83" spans="1:12" ht="24.6" customHeight="1" x14ac:dyDescent="0.2">
      <c r="A83" s="23" t="s">
        <v>281</v>
      </c>
      <c r="B83" s="24" t="s">
        <v>282</v>
      </c>
      <c r="C83" s="78" t="s">
        <v>44</v>
      </c>
      <c r="D83" s="79"/>
      <c r="E83" s="25" t="s">
        <v>44</v>
      </c>
      <c r="F83" s="25" t="s">
        <v>44</v>
      </c>
      <c r="G83" s="25">
        <v>-46278.43</v>
      </c>
      <c r="H83" s="25" t="s">
        <v>43</v>
      </c>
      <c r="I83" s="25" t="s">
        <v>43</v>
      </c>
      <c r="J83" s="25">
        <f t="shared" si="2"/>
        <v>-46278.43</v>
      </c>
      <c r="K83" s="25" t="s">
        <v>44</v>
      </c>
      <c r="L83" s="25" t="s">
        <v>44</v>
      </c>
    </row>
  </sheetData>
  <mergeCells count="85">
    <mergeCell ref="C79:D79"/>
    <mergeCell ref="C80:D80"/>
    <mergeCell ref="C81:D81"/>
    <mergeCell ref="C82:D82"/>
    <mergeCell ref="C83:D83"/>
    <mergeCell ref="C78:D78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66:D66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54:D54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C13:D13"/>
    <mergeCell ref="C14:D14"/>
    <mergeCell ref="C15:D15"/>
    <mergeCell ref="C16:D16"/>
    <mergeCell ref="C17:D17"/>
    <mergeCell ref="A4:A11"/>
    <mergeCell ref="B4:B11"/>
    <mergeCell ref="G4:J5"/>
    <mergeCell ref="J6:J11"/>
    <mergeCell ref="C4:D11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2" t="s">
        <v>283</v>
      </c>
      <c r="B1" s="92"/>
      <c r="C1" s="92"/>
      <c r="D1" s="92"/>
      <c r="E1" s="92"/>
      <c r="F1" s="92"/>
      <c r="G1" s="92"/>
      <c r="H1" s="92"/>
      <c r="I1" s="92"/>
    </row>
    <row r="2" spans="1:9" ht="13.15" customHeight="1" x14ac:dyDescent="0.25">
      <c r="A2" s="41" t="s">
        <v>284</v>
      </c>
      <c r="B2" s="41"/>
      <c r="C2" s="41"/>
      <c r="D2" s="41"/>
      <c r="E2" s="41"/>
      <c r="F2" s="41"/>
      <c r="G2" s="41"/>
      <c r="H2" s="41"/>
      <c r="I2" s="41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43" t="s">
        <v>25</v>
      </c>
      <c r="B4" s="46" t="s">
        <v>26</v>
      </c>
      <c r="C4" s="56" t="s">
        <v>285</v>
      </c>
      <c r="D4" s="55" t="s">
        <v>28</v>
      </c>
      <c r="E4" s="93" t="s">
        <v>29</v>
      </c>
      <c r="F4" s="94"/>
      <c r="G4" s="94"/>
      <c r="H4" s="95"/>
      <c r="I4" s="65" t="s">
        <v>30</v>
      </c>
    </row>
    <row r="5" spans="1:9" ht="12.75" customHeight="1" x14ac:dyDescent="0.2">
      <c r="A5" s="44"/>
      <c r="B5" s="47"/>
      <c r="C5" s="58"/>
      <c r="D5" s="53"/>
      <c r="E5" s="52" t="s">
        <v>31</v>
      </c>
      <c r="F5" s="52" t="s">
        <v>32</v>
      </c>
      <c r="G5" s="52" t="s">
        <v>33</v>
      </c>
      <c r="H5" s="68" t="s">
        <v>34</v>
      </c>
      <c r="I5" s="66"/>
    </row>
    <row r="6" spans="1:9" ht="12.75" customHeight="1" x14ac:dyDescent="0.2">
      <c r="A6" s="44"/>
      <c r="B6" s="47"/>
      <c r="C6" s="58"/>
      <c r="D6" s="53"/>
      <c r="E6" s="53"/>
      <c r="F6" s="71"/>
      <c r="G6" s="71"/>
      <c r="H6" s="69"/>
      <c r="I6" s="66"/>
    </row>
    <row r="7" spans="1:9" ht="12.75" customHeight="1" x14ac:dyDescent="0.2">
      <c r="A7" s="44"/>
      <c r="B7" s="47"/>
      <c r="C7" s="58"/>
      <c r="D7" s="53"/>
      <c r="E7" s="53"/>
      <c r="F7" s="71"/>
      <c r="G7" s="71"/>
      <c r="H7" s="69"/>
      <c r="I7" s="66"/>
    </row>
    <row r="8" spans="1:9" ht="12.75" customHeight="1" x14ac:dyDescent="0.2">
      <c r="A8" s="44"/>
      <c r="B8" s="47"/>
      <c r="C8" s="58"/>
      <c r="D8" s="53"/>
      <c r="E8" s="53"/>
      <c r="F8" s="71"/>
      <c r="G8" s="71"/>
      <c r="H8" s="69"/>
      <c r="I8" s="66"/>
    </row>
    <row r="9" spans="1:9" ht="12.75" customHeight="1" x14ac:dyDescent="0.2">
      <c r="A9" s="44"/>
      <c r="B9" s="47"/>
      <c r="C9" s="58"/>
      <c r="D9" s="53"/>
      <c r="E9" s="53"/>
      <c r="F9" s="71"/>
      <c r="G9" s="71"/>
      <c r="H9" s="69"/>
      <c r="I9" s="66"/>
    </row>
    <row r="10" spans="1:9" ht="12.75" customHeight="1" x14ac:dyDescent="0.2">
      <c r="A10" s="45"/>
      <c r="B10" s="48"/>
      <c r="C10" s="60"/>
      <c r="D10" s="54"/>
      <c r="E10" s="54"/>
      <c r="F10" s="72"/>
      <c r="G10" s="72"/>
      <c r="H10" s="70"/>
      <c r="I10" s="67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35</v>
      </c>
      <c r="E11" s="21" t="s">
        <v>36</v>
      </c>
      <c r="F11" s="20" t="s">
        <v>37</v>
      </c>
      <c r="G11" s="20" t="s">
        <v>38</v>
      </c>
      <c r="H11" s="20" t="s">
        <v>39</v>
      </c>
      <c r="I11" s="22" t="s">
        <v>40</v>
      </c>
    </row>
    <row r="12" spans="1:9" ht="22.5" x14ac:dyDescent="0.2">
      <c r="A12" s="23" t="s">
        <v>286</v>
      </c>
      <c r="B12" s="24" t="s">
        <v>287</v>
      </c>
      <c r="C12" s="24" t="s">
        <v>44</v>
      </c>
      <c r="D12" s="25">
        <v>229000</v>
      </c>
      <c r="E12" s="25">
        <v>46278.43</v>
      </c>
      <c r="F12" s="25" t="s">
        <v>43</v>
      </c>
      <c r="G12" s="25" t="s">
        <v>43</v>
      </c>
      <c r="H12" s="25">
        <f>IF(IF(OR(E12="-",E12="x"),0,E12)+IF(OR(F12="-",F12="x"),0,F12)+IF(OR(G12="-",G12="x"),0,G12)=0,"-",IF(OR(E12="-",E12="x"),0,E12)+IF(OR(F12="-",F12="x"),0,F12)+IF(OR(G12="-",G12="x"),0,G12))</f>
        <v>46278.43</v>
      </c>
      <c r="I12" s="25" t="s">
        <v>43</v>
      </c>
    </row>
    <row r="13" spans="1:9" x14ac:dyDescent="0.2">
      <c r="A13" s="26" t="s">
        <v>288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289</v>
      </c>
      <c r="B14" s="24" t="s">
        <v>290</v>
      </c>
      <c r="C14" s="24" t="s">
        <v>44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43</v>
      </c>
    </row>
    <row r="15" spans="1:9" x14ac:dyDescent="0.2">
      <c r="A15" s="26" t="s">
        <v>291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292</v>
      </c>
      <c r="B16" s="24" t="s">
        <v>293</v>
      </c>
      <c r="C16" s="24" t="s">
        <v>44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43</v>
      </c>
    </row>
    <row r="17" spans="1:9" x14ac:dyDescent="0.2">
      <c r="A17" s="26" t="s">
        <v>291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294</v>
      </c>
      <c r="B18" s="24" t="s">
        <v>295</v>
      </c>
      <c r="C18" s="24"/>
      <c r="D18" s="25" t="s">
        <v>43</v>
      </c>
      <c r="E18" s="25" t="s">
        <v>44</v>
      </c>
      <c r="F18" s="25" t="s">
        <v>43</v>
      </c>
      <c r="G18" s="25" t="s">
        <v>43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43</v>
      </c>
    </row>
    <row r="19" spans="1:9" x14ac:dyDescent="0.2">
      <c r="A19" s="23" t="s">
        <v>296</v>
      </c>
      <c r="B19" s="24" t="s">
        <v>297</v>
      </c>
      <c r="C19" s="24"/>
      <c r="D19" s="25" t="s">
        <v>43</v>
      </c>
      <c r="E19" s="25" t="s">
        <v>44</v>
      </c>
      <c r="F19" s="25" t="s">
        <v>43</v>
      </c>
      <c r="G19" s="25" t="s">
        <v>43</v>
      </c>
      <c r="H19" s="25" t="str">
        <f t="shared" si="0"/>
        <v>-</v>
      </c>
      <c r="I19" s="25" t="s">
        <v>44</v>
      </c>
    </row>
    <row r="20" spans="1:9" x14ac:dyDescent="0.2">
      <c r="A20" s="23" t="s">
        <v>298</v>
      </c>
      <c r="B20" s="24" t="s">
        <v>299</v>
      </c>
      <c r="C20" s="24"/>
      <c r="D20" s="25" t="s">
        <v>43</v>
      </c>
      <c r="E20" s="25" t="s">
        <v>44</v>
      </c>
      <c r="F20" s="25" t="s">
        <v>43</v>
      </c>
      <c r="G20" s="25" t="s">
        <v>43</v>
      </c>
      <c r="H20" s="25" t="str">
        <f t="shared" si="0"/>
        <v>-</v>
      </c>
      <c r="I20" s="25" t="s">
        <v>44</v>
      </c>
    </row>
    <row r="21" spans="1:9" x14ac:dyDescent="0.2">
      <c r="A21" s="23" t="s">
        <v>300</v>
      </c>
      <c r="B21" s="24" t="s">
        <v>301</v>
      </c>
      <c r="C21" s="24" t="s">
        <v>44</v>
      </c>
      <c r="D21" s="25" t="s">
        <v>44</v>
      </c>
      <c r="E21" s="25">
        <f>E22</f>
        <v>46278.429999999702</v>
      </c>
      <c r="F21" s="25" t="s">
        <v>43</v>
      </c>
      <c r="G21" s="25" t="s">
        <v>43</v>
      </c>
      <c r="H21" s="25">
        <f t="shared" si="0"/>
        <v>46278.429999999702</v>
      </c>
      <c r="I21" s="25" t="s">
        <v>44</v>
      </c>
    </row>
    <row r="22" spans="1:9" ht="22.5" x14ac:dyDescent="0.2">
      <c r="A22" s="26" t="s">
        <v>302</v>
      </c>
      <c r="B22" s="27" t="s">
        <v>303</v>
      </c>
      <c r="C22" s="27" t="s">
        <v>44</v>
      </c>
      <c r="D22" s="28">
        <v>229000</v>
      </c>
      <c r="E22" s="28">
        <f>E23+E24</f>
        <v>46278.429999999702</v>
      </c>
      <c r="F22" s="28" t="s">
        <v>43</v>
      </c>
      <c r="G22" s="28" t="s">
        <v>44</v>
      </c>
      <c r="H22" s="28">
        <f t="shared" si="0"/>
        <v>46278.429999999702</v>
      </c>
      <c r="I22" s="28" t="s">
        <v>44</v>
      </c>
    </row>
    <row r="23" spans="1:9" ht="33.75" x14ac:dyDescent="0.2">
      <c r="A23" s="26" t="s">
        <v>304</v>
      </c>
      <c r="B23" s="27" t="s">
        <v>305</v>
      </c>
      <c r="C23" s="27" t="s">
        <v>44</v>
      </c>
      <c r="D23" s="28">
        <v>-13177800</v>
      </c>
      <c r="E23" s="28">
        <v>-13280531.73</v>
      </c>
      <c r="F23" s="28" t="s">
        <v>44</v>
      </c>
      <c r="G23" s="28" t="s">
        <v>44</v>
      </c>
      <c r="H23" s="28">
        <f t="shared" si="0"/>
        <v>-13280531.73</v>
      </c>
      <c r="I23" s="28" t="s">
        <v>44</v>
      </c>
    </row>
    <row r="24" spans="1:9" ht="22.5" x14ac:dyDescent="0.2">
      <c r="A24" s="26" t="s">
        <v>306</v>
      </c>
      <c r="B24" s="27" t="s">
        <v>307</v>
      </c>
      <c r="C24" s="27" t="s">
        <v>44</v>
      </c>
      <c r="D24" s="28">
        <v>13406800</v>
      </c>
      <c r="E24" s="28">
        <v>13326810.16</v>
      </c>
      <c r="F24" s="28" t="s">
        <v>43</v>
      </c>
      <c r="G24" s="28" t="s">
        <v>44</v>
      </c>
      <c r="H24" s="28">
        <f t="shared" si="0"/>
        <v>13326810.16</v>
      </c>
      <c r="I24" s="28" t="s">
        <v>44</v>
      </c>
    </row>
    <row r="25" spans="1:9" ht="22.5" x14ac:dyDescent="0.2">
      <c r="A25" s="26" t="s">
        <v>308</v>
      </c>
      <c r="B25" s="27" t="s">
        <v>309</v>
      </c>
      <c r="C25" s="27" t="s">
        <v>44</v>
      </c>
      <c r="D25" s="28" t="s">
        <v>44</v>
      </c>
      <c r="E25" s="28" t="s">
        <v>44</v>
      </c>
      <c r="F25" s="28" t="s">
        <v>43</v>
      </c>
      <c r="G25" s="28" t="s">
        <v>43</v>
      </c>
      <c r="H25" s="28" t="str">
        <f t="shared" si="0"/>
        <v>-</v>
      </c>
      <c r="I25" s="28" t="s">
        <v>44</v>
      </c>
    </row>
    <row r="26" spans="1:9" ht="22.5" x14ac:dyDescent="0.2">
      <c r="A26" s="26" t="s">
        <v>310</v>
      </c>
      <c r="B26" s="27" t="s">
        <v>311</v>
      </c>
      <c r="C26" s="27" t="s">
        <v>44</v>
      </c>
      <c r="D26" s="28" t="s">
        <v>44</v>
      </c>
      <c r="E26" s="28" t="s">
        <v>44</v>
      </c>
      <c r="F26" s="28" t="s">
        <v>43</v>
      </c>
      <c r="G26" s="28" t="s">
        <v>43</v>
      </c>
      <c r="H26" s="28" t="str">
        <f t="shared" si="0"/>
        <v>-</v>
      </c>
      <c r="I26" s="28" t="s">
        <v>44</v>
      </c>
    </row>
    <row r="27" spans="1:9" x14ac:dyDescent="0.2">
      <c r="A27" s="26" t="s">
        <v>312</v>
      </c>
      <c r="B27" s="27" t="s">
        <v>313</v>
      </c>
      <c r="C27" s="27" t="s">
        <v>44</v>
      </c>
      <c r="D27" s="28" t="s">
        <v>44</v>
      </c>
      <c r="E27" s="28" t="s">
        <v>44</v>
      </c>
      <c r="F27" s="28" t="s">
        <v>43</v>
      </c>
      <c r="G27" s="28" t="s">
        <v>43</v>
      </c>
      <c r="H27" s="28" t="str">
        <f t="shared" si="0"/>
        <v>-</v>
      </c>
      <c r="I27" s="28" t="s">
        <v>44</v>
      </c>
    </row>
    <row r="28" spans="1:9" ht="12.75" customHeight="1" x14ac:dyDescent="0.2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12.75" customHeight="1" x14ac:dyDescent="0.2">
      <c r="A29" s="40" t="s">
        <v>334</v>
      </c>
      <c r="C29" s="97" t="s">
        <v>336</v>
      </c>
      <c r="D29" s="98"/>
      <c r="E29" s="98"/>
    </row>
    <row r="30" spans="1:9" ht="32.25" customHeight="1" x14ac:dyDescent="0.2">
      <c r="A30" s="9" t="s">
        <v>335</v>
      </c>
      <c r="B30" s="8"/>
      <c r="C30" s="9"/>
      <c r="D30" s="42"/>
      <c r="E30" s="42"/>
      <c r="F30" s="42"/>
      <c r="G30" s="42"/>
      <c r="H30" s="42"/>
      <c r="I30" s="42"/>
    </row>
    <row r="31" spans="1:9" ht="12.75" customHeight="1" x14ac:dyDescent="0.2">
      <c r="A31" s="9" t="s">
        <v>337</v>
      </c>
      <c r="D31" s="1"/>
      <c r="E31" s="1"/>
      <c r="F31" s="1"/>
      <c r="G31" s="32"/>
      <c r="H31" s="42"/>
      <c r="I31" s="42"/>
    </row>
    <row r="32" spans="1:9" ht="9.9499999999999993" customHeight="1" x14ac:dyDescent="0.2">
      <c r="D32" s="8"/>
      <c r="E32" s="8"/>
      <c r="F32" s="38"/>
      <c r="G32" s="32"/>
      <c r="H32" s="96"/>
      <c r="I32" s="96"/>
    </row>
    <row r="33" spans="1:9" ht="9.9499999999999993" customHeight="1" x14ac:dyDescent="0.2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H32:I32"/>
    <mergeCell ref="H31:I31"/>
    <mergeCell ref="D30:I30"/>
    <mergeCell ref="C29:E29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314</v>
      </c>
      <c r="B1" t="s">
        <v>315</v>
      </c>
    </row>
    <row r="2" spans="1:2" x14ac:dyDescent="0.2">
      <c r="A2" t="s">
        <v>316</v>
      </c>
      <c r="B2" t="s">
        <v>317</v>
      </c>
    </row>
    <row r="3" spans="1:2" x14ac:dyDescent="0.2">
      <c r="A3" t="s">
        <v>318</v>
      </c>
      <c r="B3" t="s">
        <v>319</v>
      </c>
    </row>
    <row r="4" spans="1:2" x14ac:dyDescent="0.2">
      <c r="A4" t="s">
        <v>320</v>
      </c>
      <c r="B4" t="s">
        <v>287</v>
      </c>
    </row>
    <row r="5" spans="1:2" x14ac:dyDescent="0.2">
      <c r="A5" t="s">
        <v>321</v>
      </c>
      <c r="B5" t="s">
        <v>315</v>
      </c>
    </row>
    <row r="6" spans="1:2" x14ac:dyDescent="0.2">
      <c r="A6" t="s">
        <v>322</v>
      </c>
      <c r="B6" t="s">
        <v>35</v>
      </c>
    </row>
    <row r="7" spans="1:2" x14ac:dyDescent="0.2">
      <c r="A7" t="s">
        <v>323</v>
      </c>
      <c r="B7" t="s">
        <v>45</v>
      </c>
    </row>
    <row r="8" spans="1:2" x14ac:dyDescent="0.2">
      <c r="A8" t="s">
        <v>324</v>
      </c>
      <c r="B8" t="s">
        <v>9</v>
      </c>
    </row>
    <row r="9" spans="1:2" x14ac:dyDescent="0.2">
      <c r="A9" t="s">
        <v>325</v>
      </c>
      <c r="B9" t="s">
        <v>326</v>
      </c>
    </row>
    <row r="10" spans="1:2" x14ac:dyDescent="0.2">
      <c r="A10" t="s">
        <v>327</v>
      </c>
      <c r="B10" t="s">
        <v>328</v>
      </c>
    </row>
    <row r="11" spans="1:2" x14ac:dyDescent="0.2">
      <c r="A11" t="s">
        <v>329</v>
      </c>
      <c r="B11" t="s">
        <v>45</v>
      </c>
    </row>
    <row r="12" spans="1:2" x14ac:dyDescent="0.2">
      <c r="A12" t="s">
        <v>330</v>
      </c>
      <c r="B12" t="s">
        <v>331</v>
      </c>
    </row>
    <row r="13" spans="1:2" x14ac:dyDescent="0.2">
      <c r="A13" t="s">
        <v>332</v>
      </c>
      <c r="B13" t="s">
        <v>45</v>
      </c>
    </row>
    <row r="14" spans="1:2" x14ac:dyDescent="0.2">
      <c r="A14" t="s">
        <v>333</v>
      </c>
      <c r="B1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rep:2.55.0.89</dc:description>
  <cp:lastModifiedBy>Admin</cp:lastModifiedBy>
  <cp:lastPrinted>2023-01-03T11:53:16Z</cp:lastPrinted>
  <dcterms:created xsi:type="dcterms:W3CDTF">2023-01-03T11:14:28Z</dcterms:created>
  <dcterms:modified xsi:type="dcterms:W3CDTF">2023-01-11T08:28:30Z</dcterms:modified>
</cp:coreProperties>
</file>