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<sst xmlns="http://schemas.openxmlformats.org/spreadsheetml/2006/main" count="1715" uniqueCount="503">
  <si>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</si>
  <si>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</si>
  <si>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</si>
  <si>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</si>
  <si>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</si>
  <si>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</si>
  <si>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</si>
  <si>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</si>
  <si>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</si>
  <si>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</si>
  <si>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</si>
  <si>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</si>
  <si>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</si>
  <si>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</si>
  <si>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</si>
  <si>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</si>
  <si>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</si>
  <si>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</si>
  <si>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</si>
  <si>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</si>
  <si>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</si>
  <si>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</si>
  <si>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</si>
  <si>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</si>
  <si>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</si>
  <si>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</si>
  <si>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</si>
  <si>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</si>
  <si>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</si>
  <si>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</si>
  <si>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</si>
  <si>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</si>
  <si>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</si>
  <si>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</si>
  <si>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</si>
  <si>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</si>
  <si>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</si>
  <si>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</si>
  <si>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</si>
  <si>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</si>
  <si>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</si>
  <si>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</si>
  <si>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</si>
  <si>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</si>
  <si>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</si>
  <si>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</si>
  <si>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</si>
  <si>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</si>
  <si>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</si>
  <si>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</si>
  <si>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</si>
  <si>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</si>
  <si>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</si>
  <si>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</si>
  <si>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</si>
  <si>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</si>
  <si>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</si>
  <si>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</si>
  <si>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</si>
  <si>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</si>
  <si>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</si>
  <si>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</si>
  <si>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</si>
  <si>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</si>
  <si>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</si>
  <si>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</si>
  <si>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</si>
  <si>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</si>
  <si>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</si>
  <si>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</si>
  <si>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</si>
  <si>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</si>
  <si>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</si>
  <si>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</si>
  <si>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</si>
  <si>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</si>
  <si>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</si>
  <si>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</si>
  <si>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</si>
  <si>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</si>
  <si>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</si>
  <si>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</si>
  <si>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</si>
  <si>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</si>
  <si>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</si>
  <si>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</si>
  <si>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</si>
  <si>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</si>
  <si>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</si>
  <si>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</si>
  <si>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</si>
  <si>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</si>
  <si>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</si>
  <si>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</si>
  <si>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</si>
  <si>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</si>
  <si>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</si>
  <si>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</si>
  <si>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</si>
  <si>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</si>
  <si>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</si>
  <si>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</si>
  <si>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</si>
  <si>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</si>
  <si>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</si>
  <si>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</si>
  <si>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</si>
  <si>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</si>
  <si>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</si>
  <si>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</si>
  <si>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</si>
  <si>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</si>
  <si>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</si>
  <si>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</si>
  <si>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</si>
  <si>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</si>
  <si>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</si>
  <si>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</si>
  <si>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</si>
  <si>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</si>
  <si>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</si>
  <si>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</si>
  <si>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</si>
  <si>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</si>
  <si>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</si>
  <si>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</si>
  <si>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</si>
  <si>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</si>
  <si>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</si>
  <si>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</si>
  <si>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</si>
  <si>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</si>
  <si>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</si>
  <si>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</si>
  <si>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</si>
  <si>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</si>
  <si>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</si>
  <si>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</si>
  <si>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</si>
  <si>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</si>
  <si>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</si>
  <si>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</si>
  <si>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</si>
  <si>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</si>
  <si>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</si>
  <si>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</si>
  <si>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</si>
  <si>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</si>
  <si>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</si>
  <si>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</si>
  <si>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</si>
  <si>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</si>
  <si>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</si>
  <si>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</si>
  <si>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</si>
  <si>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</si>
  <si>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</si>
  <si>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</si>
  <si>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</si>
  <si>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</si>
  <si>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</si>
  <si>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</si>
  <si>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</si>
  <si>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</si>
  <si>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</si>
  <si>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</si>
  <si>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</si>
  <si>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</si>
  <si>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</si>
  <si>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</si>
  <si>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</si>
  <si>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</si>
  <si>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</si>
  <si>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</si>
  <si>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</si>
  <si>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</si>
  <si>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</si>
  <si>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</si>
  <si>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</si>
  <si>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</si>
  <si>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</si>
  <si>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</si>
  <si>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</si>
  <si>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</si>
  <si>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0503 7954103 948  000</t>
  </si>
  <si>
    <t>0503 7954103 948 225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</si>
  <si>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</si>
  <si>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</si>
  <si>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</si>
  <si>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</si>
  <si>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</si>
  <si>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</si>
  <si>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</si>
  <si>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</si>
  <si>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</si>
  <si>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</si>
  <si>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</si>
  <si>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</si>
  <si>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</si>
  <si>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Увеличение ст-ти основных средств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</si>
  <si>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</si>
  <si>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</si>
  <si>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</si>
  <si>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</si>
  <si>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</si>
  <si>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</si>
  <si>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</si>
  <si>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</si>
  <si>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</si>
  <si>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</si>
  <si>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</si>
  <si>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</si>
  <si>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</si>
  <si>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</si>
  <si>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</si>
  <si>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</si>
  <si>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</si>
  <si>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</si>
  <si>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</si>
  <si>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</si>
  <si>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</si>
  <si>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</si>
  <si>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</si>
  <si>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</si>
  <si>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0502 7954102 990 242</t>
  </si>
  <si>
    <t>1101 7954300 000 000</t>
  </si>
  <si>
    <t>1101 7954300 997 290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</si>
  <si>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</si>
  <si>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</si>
  <si>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</si>
  <si>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</si>
  <si>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</si>
  <si>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</si>
  <si>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</si>
  <si>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</si>
  <si>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</si>
  <si>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</si>
  <si>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182 105 03020 01 2000 110</t>
  </si>
  <si>
    <t xml:space="preserve">    </t>
  </si>
  <si>
    <t>000 000 00000 00 0000 120</t>
  </si>
  <si>
    <t>26300</t>
  </si>
  <si>
    <t>100,00</t>
  </si>
  <si>
    <t>182 106 06013 10 4000 110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</si>
  <si>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</si>
  <si>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</si>
  <si>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</si>
  <si>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</si>
  <si>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Резервные фонды местных администраций</t>
  </si>
  <si>
    <t>0111 0700500 000 000</t>
  </si>
  <si>
    <t xml:space="preserve">  0111 0700500 870 290</t>
  </si>
  <si>
    <t>Увеличение ст-ти материальных запасов</t>
  </si>
  <si>
    <t>Работы,услуги по содержанию имущества</t>
  </si>
  <si>
    <t>0409 5222700 244 225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</si>
  <si>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</si>
  <si>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</si>
  <si>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220</t>
  </si>
  <si>
    <t>0503 7954103 244 223</t>
  </si>
  <si>
    <t>70000</t>
  </si>
  <si>
    <t>0503 7954103 244 340</t>
  </si>
  <si>
    <t>815 111 05013 10 0000 120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</si>
  <si>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</si>
  <si>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Безвозмездные перечисления организациям</t>
  </si>
  <si>
    <t>Безвозмездные перечисления госуд.и муницип.организациям</t>
  </si>
  <si>
    <t>2000</t>
  </si>
  <si>
    <t>182 101 020100 12000 110</t>
  </si>
  <si>
    <t>182 101 0202001 1000 110</t>
  </si>
  <si>
    <t>182 109 04053 10 2000 110</t>
  </si>
  <si>
    <t>902 114 0601310 0000 430</t>
  </si>
  <si>
    <t>0102 0020300 122 213</t>
  </si>
  <si>
    <t>182 106 06023 10 4000 110</t>
  </si>
  <si>
    <t>0107 0200800 880 290</t>
  </si>
  <si>
    <t>0107 0200900 880 290</t>
  </si>
  <si>
    <t>182 101 020300 11 000 110</t>
  </si>
  <si>
    <t>182 105 010110 12 000 110</t>
  </si>
  <si>
    <t>182 106 06023 10 3000 110</t>
  </si>
  <si>
    <t>11701,15</t>
  </si>
  <si>
    <t>0503 5210600 540 251</t>
  </si>
  <si>
    <t>0503 7954103 244 222</t>
  </si>
  <si>
    <t>0503 7954103 244 310</t>
  </si>
  <si>
    <t>1071,08</t>
  </si>
  <si>
    <t>182 101 0202001 4000 110</t>
  </si>
  <si>
    <t>0502 7954102 244 310</t>
  </si>
  <si>
    <t>0502 7954102 852 290</t>
  </si>
  <si>
    <t>9200</t>
  </si>
  <si>
    <t>57809,34</t>
  </si>
  <si>
    <t>0801 7954200 244 290</t>
  </si>
  <si>
    <t>55000</t>
  </si>
  <si>
    <t>80,00</t>
  </si>
  <si>
    <t>132000</t>
  </si>
  <si>
    <t>182 101 0202001 2000 110</t>
  </si>
  <si>
    <t>182 105 01020 010000 110</t>
  </si>
  <si>
    <t>182 105 010210 10000 110</t>
  </si>
  <si>
    <t>951 116 90050 10 0000 140</t>
  </si>
  <si>
    <t>1000</t>
  </si>
  <si>
    <t>20000</t>
  </si>
  <si>
    <t>95200</t>
  </si>
  <si>
    <t>3529,44</t>
  </si>
  <si>
    <t>0409 7954103 244 225</t>
  </si>
  <si>
    <t>62200</t>
  </si>
  <si>
    <t>0409 7954101 244 226</t>
  </si>
  <si>
    <t>857 116 51040 02 0000 140</t>
  </si>
  <si>
    <t>182 105 030100 11000 110</t>
  </si>
  <si>
    <t>182 105 03010 01 2000 110</t>
  </si>
  <si>
    <t>0502 7954102 244 340</t>
  </si>
  <si>
    <t>11162,40</t>
  </si>
  <si>
    <t>11200</t>
  </si>
  <si>
    <t>0804 7954103 244 290</t>
  </si>
  <si>
    <t>802 116 51040 02 0000 140</t>
  </si>
  <si>
    <t>0800 0000000 000 000</t>
  </si>
  <si>
    <t>2390</t>
  </si>
  <si>
    <t>2800</t>
  </si>
  <si>
    <t>182 101 020300 12 000 110</t>
  </si>
  <si>
    <t>11574,53</t>
  </si>
  <si>
    <t>11600</t>
  </si>
  <si>
    <t>0102 8810000 000 000</t>
  </si>
  <si>
    <t>0102 8810011 121 210</t>
  </si>
  <si>
    <t>0102 8810011 121 211</t>
  </si>
  <si>
    <t>0102 8810011 121 213</t>
  </si>
  <si>
    <t>0102 8810011 121 212</t>
  </si>
  <si>
    <t>558300</t>
  </si>
  <si>
    <t>50200</t>
  </si>
  <si>
    <t>0102 8810019 122 210</t>
  </si>
  <si>
    <t>0102 8810019 122 212</t>
  </si>
  <si>
    <t>Функционирование Правительства РФ,высших исполнительных органов государственной власти</t>
  </si>
  <si>
    <t>0104 0000000 000 000</t>
  </si>
  <si>
    <t>Подпрограмма "Развитие информационных технологий"</t>
  </si>
  <si>
    <t>0104 1010000 000 000</t>
  </si>
  <si>
    <t xml:space="preserve">Прочая закупка товаров, работ и услуг </t>
  </si>
  <si>
    <t>0104 1012528 244 000</t>
  </si>
  <si>
    <t>93400</t>
  </si>
  <si>
    <t>0104 1012528 244 220</t>
  </si>
  <si>
    <t>0104 1012528 244 221</t>
  </si>
  <si>
    <t>Работы, услуги по содержанию имущества</t>
  </si>
  <si>
    <t>0104 1012528 244 225</t>
  </si>
  <si>
    <t>15000</t>
  </si>
  <si>
    <t>0104 1012528 244 226</t>
  </si>
  <si>
    <t>61400</t>
  </si>
  <si>
    <t>Подпрограмма "Развитие муниц.управления и муниц.службы в Меркуловском сельском поселении"</t>
  </si>
  <si>
    <t>0104 1210000 000 000</t>
  </si>
  <si>
    <t>0104 1212530 244 220</t>
  </si>
  <si>
    <t>0104 1212530 244 222</t>
  </si>
  <si>
    <t>2500</t>
  </si>
  <si>
    <t>0104 1212530 244 226</t>
  </si>
  <si>
    <t>Подпрограмма "Доступная среда"</t>
  </si>
  <si>
    <t>0104 1310000 000 000</t>
  </si>
  <si>
    <t>0104 1312531 244 220</t>
  </si>
  <si>
    <t>0104 1312531 244 226</t>
  </si>
  <si>
    <t>5000</t>
  </si>
  <si>
    <t>Расходы на выплаты по оплате труда работников органов местного самоуправления</t>
  </si>
  <si>
    <t>0104 8910011 000 000</t>
  </si>
  <si>
    <t>0104 8910011 121 210</t>
  </si>
  <si>
    <t>0104 8910011 121  211</t>
  </si>
  <si>
    <t>0104 8910011 121 212</t>
  </si>
  <si>
    <t>180100</t>
  </si>
  <si>
    <t>0104 8910011 121  213</t>
  </si>
  <si>
    <t>477600</t>
  </si>
  <si>
    <t>0104 8910019 122 210</t>
  </si>
  <si>
    <t>0104 8910019 122 212</t>
  </si>
  <si>
    <t>Работа, услуги по содержанию имущества</t>
  </si>
  <si>
    <t>225</t>
  </si>
  <si>
    <t xml:space="preserve">  0104 8910019 000 000</t>
  </si>
  <si>
    <t>Увеличение стоимости материальных запасов</t>
  </si>
  <si>
    <t xml:space="preserve">  0104 8910019 244 220</t>
  </si>
  <si>
    <t xml:space="preserve">  0104 8910019 244 223</t>
  </si>
  <si>
    <t>0104 8910019 244 225</t>
  </si>
  <si>
    <t>0104 18910019 244 226</t>
  </si>
  <si>
    <t>340</t>
  </si>
  <si>
    <t>0104 8910019 244 340</t>
  </si>
  <si>
    <t>Непрграммные расходы</t>
  </si>
  <si>
    <t>0104 9990000 000 000</t>
  </si>
  <si>
    <t>0104 9997239 244 340</t>
  </si>
  <si>
    <t>0111 9910000 000 000</t>
  </si>
  <si>
    <t>Финансовое обепечение непредвиденных расходов</t>
  </si>
  <si>
    <t>0111 9919010 870 290</t>
  </si>
  <si>
    <t>Другие общегосударственные расходы</t>
  </si>
  <si>
    <t>0113 0000000 000 000</t>
  </si>
  <si>
    <t>Подпрограмма "Противодействие коррупции в Меркуловском сельском поселении"</t>
  </si>
  <si>
    <t>0113 0810000 000 000</t>
  </si>
  <si>
    <t>0113 0812521 244 226</t>
  </si>
  <si>
    <t>Подпрограмма"Профилактика правонарушений, экстремиза и терроризма в Меркуловском сельском поселении"</t>
  </si>
  <si>
    <t>0113 0820000 000 000</t>
  </si>
  <si>
    <t>0113 0822523 244 226</t>
  </si>
  <si>
    <t>Подпрограмма "Комплексные меры пртиводействия злоупотреблению наркотиков и их незаконному обороту в Меркуловском сельском поселении"</t>
  </si>
  <si>
    <t>0113 0830000 000 000</t>
  </si>
  <si>
    <t>0113 0832524 244 226</t>
  </si>
  <si>
    <t>Реализация направлениярасходов в рамках обеспечения деятельности Администрации Меркуловского сельского поселения</t>
  </si>
  <si>
    <t>0113 8919999 000 000</t>
  </si>
  <si>
    <t>0113 891 9999 244 226</t>
  </si>
  <si>
    <t>0113 891 9999 851 290</t>
  </si>
  <si>
    <t>0113 891 9999 852 290</t>
  </si>
  <si>
    <t>Расходы на осуществление первичного воинского учета на территориях, где отсутствуют военные комиссариаты в рамках непрограмных расходов органов местного самоуправления Меркуловского сельского поселения</t>
  </si>
  <si>
    <t>0203 9995118 000 000</t>
  </si>
  <si>
    <t>0203 9995118 121 210</t>
  </si>
  <si>
    <t xml:space="preserve">0203 9995118 121 211 </t>
  </si>
  <si>
    <t>0203 9995118 121 213</t>
  </si>
  <si>
    <t>Подпрограмма "Защита населения от чрезвычайных ситуаций"</t>
  </si>
  <si>
    <t>0309 0920000 000 000</t>
  </si>
  <si>
    <t>0309 0922526 244 226</t>
  </si>
  <si>
    <t>0309 0922526 540 251</t>
  </si>
  <si>
    <t>251</t>
  </si>
  <si>
    <t>Подпрограмма "Пожарная безопасность"</t>
  </si>
  <si>
    <t>0310 0910000 000 000</t>
  </si>
  <si>
    <t>0310 0912525 244 340</t>
  </si>
  <si>
    <t>Подпрограмма "Развитие транспортной инфраструктуры"</t>
  </si>
  <si>
    <t>0409 0610000 000 000</t>
  </si>
  <si>
    <t>0409 0612518 244 220</t>
  </si>
  <si>
    <t>2262,18</t>
  </si>
  <si>
    <t>715800</t>
  </si>
  <si>
    <t>4900</t>
  </si>
  <si>
    <t>10700</t>
  </si>
  <si>
    <t>65500</t>
  </si>
  <si>
    <t>2591000</t>
  </si>
  <si>
    <t>30400</t>
  </si>
  <si>
    <t>32300</t>
  </si>
  <si>
    <t>32700</t>
  </si>
  <si>
    <t>203700</t>
  </si>
  <si>
    <t>92100</t>
  </si>
  <si>
    <t>23400</t>
  </si>
  <si>
    <t>2928200</t>
  </si>
  <si>
    <t>154400</t>
  </si>
  <si>
    <t>0409 0612518 244 225</t>
  </si>
  <si>
    <t>Прочая закупка товаров, работ и услуг для обеспечения госуд. (муниципальных)нужд</t>
  </si>
  <si>
    <t>0409 0617351 244 000</t>
  </si>
  <si>
    <t>0409 0617351 244 225</t>
  </si>
  <si>
    <t>Подпрограмма"Благоустройство территории поселения"</t>
  </si>
  <si>
    <t>0502 0510000 000 000</t>
  </si>
  <si>
    <t>0502 0512512 244 220</t>
  </si>
  <si>
    <t>0502 0512512 244 226</t>
  </si>
  <si>
    <t>0503  0000000 000 000</t>
  </si>
  <si>
    <t>0503 0512506 244 220</t>
  </si>
  <si>
    <t>0503 0512506 244 223</t>
  </si>
  <si>
    <t>0503 0512507 244 225</t>
  </si>
  <si>
    <t>0503 0512507 244 220</t>
  </si>
  <si>
    <t>0503 0512510 244 220</t>
  </si>
  <si>
    <t>0503 0512510 244 225</t>
  </si>
  <si>
    <t>Подпрограмма "Энергосбережение и повышение энергетич.эффективности Меркуловского сельского поселения"</t>
  </si>
  <si>
    <t>0503 0710000 000 000</t>
  </si>
  <si>
    <t>0503 0712519 244 340</t>
  </si>
  <si>
    <t>Подпрограмма"Развитие культуры"</t>
  </si>
  <si>
    <t>0801 0210000 000 000</t>
  </si>
  <si>
    <t>0801 0210059 611 000</t>
  </si>
  <si>
    <t>0801 0210059 611 240</t>
  </si>
  <si>
    <t>0801 0210059 611 241</t>
  </si>
  <si>
    <t>0804 0512508 244 225</t>
  </si>
  <si>
    <t>Подпрограмма "Социальная поддержка отдельных категорий граждан"</t>
  </si>
  <si>
    <t>1001 0110000 000 000</t>
  </si>
  <si>
    <t>1001 0112501 321 263</t>
  </si>
  <si>
    <t>Подпрограмма "Развитие физической культуры, массового спорта и детско-юношеского спорта"</t>
  </si>
  <si>
    <t>1102 0310000 000 000</t>
  </si>
  <si>
    <t>1102 0312503 244 290</t>
  </si>
  <si>
    <t>Жилищно - коммунальное хозяйство</t>
  </si>
  <si>
    <t>0500  0000000 000 000</t>
  </si>
  <si>
    <t>802 116 510400 20000 140</t>
  </si>
  <si>
    <t>77038,04</t>
  </si>
  <si>
    <t>0502 0512512 244 310</t>
  </si>
  <si>
    <t>45950</t>
  </si>
  <si>
    <t>128800</t>
  </si>
  <si>
    <t>21975,20</t>
  </si>
  <si>
    <t>0406 9997107 244 000</t>
  </si>
  <si>
    <t>0406 9997107 244 226</t>
  </si>
  <si>
    <t>37126,44</t>
  </si>
  <si>
    <t>21000</t>
  </si>
  <si>
    <t>23500</t>
  </si>
  <si>
    <t>7472930</t>
  </si>
  <si>
    <t>35379,25</t>
  </si>
  <si>
    <t>164,07</t>
  </si>
  <si>
    <t>837,49</t>
  </si>
  <si>
    <t>559130</t>
  </si>
  <si>
    <t>-7439530</t>
  </si>
  <si>
    <t>33400</t>
  </si>
  <si>
    <t>на 1 мая 2014 г</t>
  </si>
  <si>
    <t>01.05.2014</t>
  </si>
  <si>
    <t>3600</t>
  </si>
  <si>
    <t>44691,91</t>
  </si>
  <si>
    <t>13313,35</t>
  </si>
  <si>
    <t>9,15</t>
  </si>
  <si>
    <t>94050,75</t>
  </si>
  <si>
    <t>724,32</t>
  </si>
  <si>
    <t>266154,07</t>
  </si>
  <si>
    <t>2092,50</t>
  </si>
  <si>
    <t>1527,27</t>
  </si>
  <si>
    <t>209181,25</t>
  </si>
  <si>
    <t>"6"  мая  2014  г.</t>
  </si>
  <si>
    <t>158264,28</t>
  </si>
  <si>
    <t>12280</t>
  </si>
  <si>
    <t>33654,12</t>
  </si>
  <si>
    <t>14250</t>
  </si>
  <si>
    <t>20836</t>
  </si>
  <si>
    <t>20499,24</t>
  </si>
  <si>
    <t>425058,58</t>
  </si>
  <si>
    <t>39665</t>
  </si>
  <si>
    <t>88892,24</t>
  </si>
  <si>
    <t>3233</t>
  </si>
  <si>
    <t>15493,30</t>
  </si>
  <si>
    <t>898610,32</t>
  </si>
  <si>
    <t>-898610,32</t>
  </si>
  <si>
    <t>1236500</t>
  </si>
  <si>
    <t>0801 0218501 611 241</t>
  </si>
  <si>
    <t>0804 0512508 244 226</t>
  </si>
  <si>
    <t xml:space="preserve">           по ОКТМО</t>
  </si>
  <si>
    <t>60659440</t>
  </si>
  <si>
    <t>-3305024,68</t>
  </si>
  <si>
    <t>2406414,36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</si>
</sst>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49" fontId="4" fillId="0" borderId="10" xfId="55" applyNumberFormat="1" applyFont="1" applyBorder="1" applyAlignment="1">
      <alignment horizontal="center"/>
    </xf>
    <xf numFmtId="0" fontId="8" fillId="0" borderId="33" xfId="0" applyFont="1" applyBorder="1" applyAlignment="1">
      <alignment horizontal="left" wrapText="1"/>
    </xf>
    <xf numFmtId="0" fontId="4" fillId="0" borderId="56" xfId="0" applyFont="1" applyBorder="1" applyAlignment="1">
      <alignment horizontal="left" wrapText="1"/>
    </xf>
    <xf numFmtId="2" fontId="4" fillId="0" borderId="41" xfId="55" applyNumberFormat="1" applyFont="1" applyBorder="1" applyAlignment="1">
      <alignment/>
    </xf>
    <xf numFmtId="2" fontId="4" fillId="0" borderId="11" xfId="55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0"/>
  <sheetViews>
    <sheetView view="pageBreakPreview" zoomScale="120" zoomScaleSheetLayoutView="120" zoomScalePageLayoutView="0" workbookViewId="0" topLeftCell="B130">
      <selection activeCell="E120" sqref="E120"/>
    </sheetView>
  </sheetViews>
  <sheetFormatPr defaultColWidth="9.00390625" defaultRowHeight="12.75"/>
  <cols>
    <col min="1" max="1" width="24.75390625" style="0" customWidth="1"/>
    <col min="2" max="2" width="4.7539062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92</v>
      </c>
      <c r="D3" s="7"/>
      <c r="E3" s="19"/>
      <c r="F3" s="161" t="s">
        <v>9</v>
      </c>
      <c r="G3" s="162"/>
      <c r="H3" s="162"/>
      <c r="I3" s="163"/>
      <c r="J3" s="87" t="s">
        <v>67</v>
      </c>
      <c r="K3" s="86"/>
    </row>
    <row r="4" spans="1:11" ht="9.75" customHeight="1">
      <c r="A4" s="9"/>
      <c r="B4" s="9" t="s">
        <v>23</v>
      </c>
      <c r="C4" s="33" t="s">
        <v>93</v>
      </c>
      <c r="D4" s="7" t="s">
        <v>81</v>
      </c>
      <c r="E4" s="19" t="s">
        <v>68</v>
      </c>
      <c r="F4" s="164"/>
      <c r="G4" s="165"/>
      <c r="H4" s="165"/>
      <c r="I4" s="166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102</v>
      </c>
      <c r="D5" s="7" t="s">
        <v>82</v>
      </c>
      <c r="E5" s="7" t="s">
        <v>70</v>
      </c>
      <c r="F5" s="40" t="s">
        <v>107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110</v>
      </c>
      <c r="D6" s="7" t="s">
        <v>5</v>
      </c>
      <c r="E6" s="41" t="s">
        <v>72</v>
      </c>
      <c r="F6" s="41" t="s">
        <v>108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103</v>
      </c>
      <c r="D7" s="7"/>
      <c r="E7" s="41"/>
      <c r="F7" s="41" t="s">
        <v>109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D12+D69+D74+D78+D82+D91+D119+D131+D133+D80</f>
        <v>7472930</v>
      </c>
      <c r="E10" s="110">
        <f>D10</f>
        <v>7472930</v>
      </c>
      <c r="F10" s="110">
        <f>F12+F69+F74+F78+F82+F91+F119+F131+F133+F80</f>
        <v>2405241.86</v>
      </c>
      <c r="G10" s="139" t="s">
        <v>207</v>
      </c>
      <c r="H10" s="139" t="s">
        <v>207</v>
      </c>
      <c r="I10" s="116">
        <f>F10</f>
        <v>2405241.86</v>
      </c>
      <c r="J10" s="121">
        <f>D10-F10</f>
        <v>5067688.140000001</v>
      </c>
      <c r="K10" s="121">
        <f>E10-F10</f>
        <v>5067688.140000001</v>
      </c>
    </row>
    <row r="11" spans="1:11" ht="15" customHeight="1" thickBot="1">
      <c r="A11" s="98" t="s">
        <v>8</v>
      </c>
      <c r="B11" s="61"/>
      <c r="C11" s="64"/>
      <c r="D11" s="2" t="s">
        <v>207</v>
      </c>
      <c r="E11" s="2" t="s">
        <v>207</v>
      </c>
      <c r="F11" s="2" t="s">
        <v>207</v>
      </c>
      <c r="G11" s="43" t="s">
        <v>207</v>
      </c>
      <c r="H11" s="43" t="s">
        <v>207</v>
      </c>
      <c r="I11" s="43" t="s">
        <v>207</v>
      </c>
      <c r="J11" s="120" t="s">
        <v>207</v>
      </c>
      <c r="K11" s="122"/>
    </row>
    <row r="12" spans="1:11" ht="26.25" customHeight="1" thickBot="1">
      <c r="A12" s="134" t="s">
        <v>201</v>
      </c>
      <c r="B12" s="61" t="s">
        <v>79</v>
      </c>
      <c r="C12" s="112" t="s">
        <v>154</v>
      </c>
      <c r="D12" s="110">
        <f>D13+D21+D56+D58</f>
        <v>3531300</v>
      </c>
      <c r="E12" s="110">
        <f>E13+E21+E56+E58</f>
        <v>3531300</v>
      </c>
      <c r="F12" s="110">
        <f>F13+F21+F56+F58</f>
        <v>1070902.02</v>
      </c>
      <c r="G12" s="43" t="s">
        <v>207</v>
      </c>
      <c r="H12" s="43" t="s">
        <v>207</v>
      </c>
      <c r="I12" s="116">
        <f aca="true" t="shared" si="0" ref="I12:I31">F12</f>
        <v>1070902.02</v>
      </c>
      <c r="J12" s="120">
        <f>D12-F12</f>
        <v>2460397.98</v>
      </c>
      <c r="K12" s="123">
        <f aca="true" t="shared" si="1" ref="K12:K22">E12-F12</f>
        <v>2460397.98</v>
      </c>
    </row>
    <row r="13" spans="1:11" ht="26.25" customHeight="1" thickBot="1">
      <c r="A13" s="134" t="s">
        <v>200</v>
      </c>
      <c r="B13" s="61"/>
      <c r="C13" s="112" t="s">
        <v>314</v>
      </c>
      <c r="D13" s="110">
        <f>D14+D18</f>
        <v>738300</v>
      </c>
      <c r="E13" s="110">
        <f>E14+E18</f>
        <v>738300</v>
      </c>
      <c r="F13" s="110">
        <f>F14+F18</f>
        <v>204398.4</v>
      </c>
      <c r="G13" s="43" t="s">
        <v>207</v>
      </c>
      <c r="H13" s="43" t="s">
        <v>207</v>
      </c>
      <c r="I13" s="116">
        <f t="shared" si="0"/>
        <v>204398.4</v>
      </c>
      <c r="J13" s="120">
        <f>D13-F13</f>
        <v>533901.6</v>
      </c>
      <c r="K13" s="123">
        <f t="shared" si="1"/>
        <v>533901.6</v>
      </c>
    </row>
    <row r="14" spans="1:11" ht="24.75" customHeight="1" thickBot="1">
      <c r="A14" s="55" t="s">
        <v>202</v>
      </c>
      <c r="B14" s="61" t="s">
        <v>155</v>
      </c>
      <c r="C14" s="2" t="s">
        <v>315</v>
      </c>
      <c r="D14" s="109">
        <f>D15+D16+D17</f>
        <v>737300</v>
      </c>
      <c r="E14" s="109">
        <f>E15+E16+E17</f>
        <v>737300</v>
      </c>
      <c r="F14" s="109">
        <f>F15+F16+F17</f>
        <v>204198.4</v>
      </c>
      <c r="G14" s="43" t="s">
        <v>207</v>
      </c>
      <c r="H14" s="43" t="s">
        <v>207</v>
      </c>
      <c r="I14" s="115">
        <f t="shared" si="0"/>
        <v>204198.4</v>
      </c>
      <c r="J14" s="120">
        <f>D14-F14</f>
        <v>533101.6</v>
      </c>
      <c r="K14" s="123">
        <f t="shared" si="1"/>
        <v>533101.6</v>
      </c>
    </row>
    <row r="15" spans="1:11" ht="15" customHeight="1" thickBot="1">
      <c r="A15" s="55" t="s">
        <v>157</v>
      </c>
      <c r="B15" s="56" t="s">
        <v>156</v>
      </c>
      <c r="C15" s="2" t="s">
        <v>316</v>
      </c>
      <c r="D15" s="2" t="s">
        <v>319</v>
      </c>
      <c r="E15" s="2" t="s">
        <v>319</v>
      </c>
      <c r="F15" s="2" t="s">
        <v>483</v>
      </c>
      <c r="G15" s="43" t="s">
        <v>207</v>
      </c>
      <c r="H15" s="43" t="s">
        <v>207</v>
      </c>
      <c r="I15" s="115" t="str">
        <f t="shared" si="0"/>
        <v>158264,28</v>
      </c>
      <c r="J15" s="120">
        <v>5.57</v>
      </c>
      <c r="K15" s="123">
        <v>5.57</v>
      </c>
    </row>
    <row r="16" spans="1:11" ht="15" customHeight="1" thickBot="1">
      <c r="A16" s="55" t="s">
        <v>159</v>
      </c>
      <c r="B16" s="56" t="s">
        <v>158</v>
      </c>
      <c r="C16" s="2" t="s">
        <v>318</v>
      </c>
      <c r="D16" s="2" t="s">
        <v>320</v>
      </c>
      <c r="E16" s="2" t="s">
        <v>320</v>
      </c>
      <c r="F16" s="2" t="s">
        <v>484</v>
      </c>
      <c r="G16" s="43" t="s">
        <v>207</v>
      </c>
      <c r="H16" s="43" t="s">
        <v>207</v>
      </c>
      <c r="I16" s="115" t="str">
        <f>F16</f>
        <v>12280</v>
      </c>
      <c r="J16" s="120">
        <f>D16-F16</f>
        <v>37920</v>
      </c>
      <c r="K16" s="123">
        <f>E16-F16</f>
        <v>37920</v>
      </c>
    </row>
    <row r="17" spans="1:11" ht="23.25" customHeight="1" thickBot="1">
      <c r="A17" s="55" t="s">
        <v>191</v>
      </c>
      <c r="B17" s="56" t="s">
        <v>160</v>
      </c>
      <c r="C17" s="2" t="s">
        <v>317</v>
      </c>
      <c r="D17" s="2" t="s">
        <v>456</v>
      </c>
      <c r="E17" s="2" t="s">
        <v>456</v>
      </c>
      <c r="F17" s="2" t="s">
        <v>485</v>
      </c>
      <c r="G17" s="43" t="s">
        <v>207</v>
      </c>
      <c r="H17" s="43" t="s">
        <v>207</v>
      </c>
      <c r="I17" s="115" t="str">
        <f t="shared" si="0"/>
        <v>33654,12</v>
      </c>
      <c r="J17" s="120">
        <v>34.98</v>
      </c>
      <c r="K17" s="123">
        <v>34.98</v>
      </c>
    </row>
    <row r="18" spans="1:11" ht="24.75" customHeight="1" thickBot="1">
      <c r="A18" s="55" t="s">
        <v>202</v>
      </c>
      <c r="B18" s="61" t="s">
        <v>155</v>
      </c>
      <c r="C18" s="2" t="s">
        <v>321</v>
      </c>
      <c r="D18" s="109">
        <v>1000</v>
      </c>
      <c r="E18" s="109">
        <v>1000</v>
      </c>
      <c r="F18" s="109">
        <v>200</v>
      </c>
      <c r="G18" s="43" t="s">
        <v>207</v>
      </c>
      <c r="H18" s="43" t="s">
        <v>207</v>
      </c>
      <c r="I18" s="115">
        <f>F18</f>
        <v>200</v>
      </c>
      <c r="J18" s="120">
        <f>D18-F18</f>
        <v>800</v>
      </c>
      <c r="K18" s="123">
        <f>E18-F18</f>
        <v>800</v>
      </c>
    </row>
    <row r="19" spans="1:11" ht="15" customHeight="1">
      <c r="A19" s="55" t="s">
        <v>159</v>
      </c>
      <c r="B19" s="56" t="s">
        <v>158</v>
      </c>
      <c r="C19" s="2" t="s">
        <v>322</v>
      </c>
      <c r="D19" s="2" t="s">
        <v>293</v>
      </c>
      <c r="E19" s="2" t="s">
        <v>293</v>
      </c>
      <c r="F19" s="2" t="s">
        <v>79</v>
      </c>
      <c r="G19" s="43" t="s">
        <v>207</v>
      </c>
      <c r="H19" s="43" t="s">
        <v>207</v>
      </c>
      <c r="I19" s="115" t="str">
        <f t="shared" si="0"/>
        <v>200</v>
      </c>
      <c r="J19" s="120">
        <f>D19-F19</f>
        <v>800</v>
      </c>
      <c r="K19" s="123">
        <f t="shared" si="1"/>
        <v>800</v>
      </c>
    </row>
    <row r="20" spans="1:11" ht="23.25" customHeight="1" hidden="1">
      <c r="A20" s="55" t="s">
        <v>191</v>
      </c>
      <c r="B20" s="56" t="s">
        <v>160</v>
      </c>
      <c r="C20" s="2" t="s">
        <v>268</v>
      </c>
      <c r="D20" s="2" t="s">
        <v>313</v>
      </c>
      <c r="E20" s="2" t="s">
        <v>313</v>
      </c>
      <c r="F20" s="2" t="s">
        <v>312</v>
      </c>
      <c r="G20" s="43" t="s">
        <v>207</v>
      </c>
      <c r="H20" s="43" t="s">
        <v>207</v>
      </c>
      <c r="I20" s="115" t="str">
        <f>F20</f>
        <v>11574,53</v>
      </c>
      <c r="J20" s="120">
        <v>25.47</v>
      </c>
      <c r="K20" s="123">
        <v>25.47</v>
      </c>
    </row>
    <row r="21" spans="1:11" s="153" customFormat="1" ht="50.25" customHeight="1" thickBot="1">
      <c r="A21" s="150" t="s">
        <v>323</v>
      </c>
      <c r="B21" s="151"/>
      <c r="C21" s="156" t="s">
        <v>324</v>
      </c>
      <c r="D21" s="159">
        <f>D22+D28+D32+D35+D40+D42+D54</f>
        <v>2238200</v>
      </c>
      <c r="E21" s="160">
        <f>E22+E28+E32+E35+E40+E42+E54</f>
        <v>2238200</v>
      </c>
      <c r="F21" s="160">
        <f>F22+F28+F32+F35+F40+F42+F54</f>
        <v>691847.56</v>
      </c>
      <c r="G21" s="152" t="s">
        <v>207</v>
      </c>
      <c r="H21" s="152" t="s">
        <v>207</v>
      </c>
      <c r="I21" s="155">
        <f>F21</f>
        <v>691847.56</v>
      </c>
      <c r="J21" s="155">
        <f>D21-F21</f>
        <v>1546352.44</v>
      </c>
      <c r="K21" s="155">
        <f>E21-F21</f>
        <v>1546352.44</v>
      </c>
    </row>
    <row r="22" spans="1:11" ht="24.75" customHeight="1" thickBot="1">
      <c r="A22" s="55" t="s">
        <v>325</v>
      </c>
      <c r="B22" s="56"/>
      <c r="C22" s="2" t="s">
        <v>326</v>
      </c>
      <c r="D22" s="109">
        <v>93400</v>
      </c>
      <c r="E22" s="109">
        <v>93400</v>
      </c>
      <c r="F22" s="109">
        <f>F23+F24</f>
        <v>39542.31</v>
      </c>
      <c r="G22" s="43" t="s">
        <v>207</v>
      </c>
      <c r="H22" s="43" t="s">
        <v>207</v>
      </c>
      <c r="I22" s="115">
        <f t="shared" si="0"/>
        <v>39542.31</v>
      </c>
      <c r="J22" s="120">
        <f>D22-F22</f>
        <v>53857.69</v>
      </c>
      <c r="K22" s="123">
        <f t="shared" si="1"/>
        <v>53857.69</v>
      </c>
    </row>
    <row r="23" spans="1:11" ht="30" customHeight="1" hidden="1" thickBot="1">
      <c r="A23" s="55" t="s">
        <v>327</v>
      </c>
      <c r="B23" s="56"/>
      <c r="C23" s="2" t="s">
        <v>328</v>
      </c>
      <c r="D23" s="2" t="s">
        <v>329</v>
      </c>
      <c r="E23" s="2" t="s">
        <v>329</v>
      </c>
      <c r="F23" s="2"/>
      <c r="G23" s="111" t="s">
        <v>207</v>
      </c>
      <c r="H23" s="43" t="s">
        <v>207</v>
      </c>
      <c r="I23" s="115">
        <f t="shared" si="0"/>
        <v>0</v>
      </c>
      <c r="J23" s="120">
        <v>62.72</v>
      </c>
      <c r="K23" s="123">
        <v>62.72</v>
      </c>
    </row>
    <row r="24" spans="1:11" ht="24.75" customHeight="1" thickBot="1">
      <c r="A24" s="55" t="s">
        <v>203</v>
      </c>
      <c r="B24" s="90">
        <v>220</v>
      </c>
      <c r="C24" s="2" t="s">
        <v>330</v>
      </c>
      <c r="D24" s="109">
        <f>D25+D26+D27</f>
        <v>93400</v>
      </c>
      <c r="E24" s="2" t="s">
        <v>329</v>
      </c>
      <c r="F24" s="109">
        <f>F25+F26+F27</f>
        <v>39542.31</v>
      </c>
      <c r="G24" s="43" t="s">
        <v>207</v>
      </c>
      <c r="H24" s="43" t="s">
        <v>207</v>
      </c>
      <c r="I24" s="115">
        <f t="shared" si="0"/>
        <v>39542.31</v>
      </c>
      <c r="J24" s="120">
        <v>99.35</v>
      </c>
      <c r="K24" s="123">
        <v>99.35</v>
      </c>
    </row>
    <row r="25" spans="1:11" ht="24" customHeight="1" thickBot="1">
      <c r="A25" s="55" t="s">
        <v>161</v>
      </c>
      <c r="B25" s="90">
        <v>221</v>
      </c>
      <c r="C25" s="2" t="s">
        <v>331</v>
      </c>
      <c r="D25" s="109">
        <v>17000</v>
      </c>
      <c r="E25" s="109">
        <v>17000</v>
      </c>
      <c r="F25" s="109">
        <v>4456.31</v>
      </c>
      <c r="G25" s="43" t="s">
        <v>207</v>
      </c>
      <c r="H25" s="43" t="s">
        <v>207</v>
      </c>
      <c r="I25" s="115">
        <f t="shared" si="0"/>
        <v>4456.31</v>
      </c>
      <c r="J25" s="120">
        <f>D25-F25</f>
        <v>12543.689999999999</v>
      </c>
      <c r="K25" s="123">
        <f>E25-F25</f>
        <v>12543.689999999999</v>
      </c>
    </row>
    <row r="26" spans="1:11" ht="26.25" customHeight="1" thickBot="1">
      <c r="A26" s="55" t="s">
        <v>332</v>
      </c>
      <c r="B26" s="90">
        <v>225</v>
      </c>
      <c r="C26" s="2" t="s">
        <v>333</v>
      </c>
      <c r="D26" s="2" t="s">
        <v>334</v>
      </c>
      <c r="E26" s="2" t="s">
        <v>334</v>
      </c>
      <c r="F26" s="2" t="s">
        <v>486</v>
      </c>
      <c r="G26" s="43" t="s">
        <v>207</v>
      </c>
      <c r="H26" s="43" t="s">
        <v>207</v>
      </c>
      <c r="I26" s="115" t="str">
        <f>F26</f>
        <v>14250</v>
      </c>
      <c r="J26" s="120">
        <f>D26-F26</f>
        <v>750</v>
      </c>
      <c r="K26" s="123">
        <f>E26-F26</f>
        <v>750</v>
      </c>
    </row>
    <row r="27" spans="1:11" ht="23.25" customHeight="1" thickBot="1">
      <c r="A27" s="55" t="s">
        <v>192</v>
      </c>
      <c r="B27" s="90">
        <v>226</v>
      </c>
      <c r="C27" s="2" t="s">
        <v>335</v>
      </c>
      <c r="D27" s="2" t="s">
        <v>336</v>
      </c>
      <c r="E27" s="2" t="s">
        <v>336</v>
      </c>
      <c r="F27" s="2" t="s">
        <v>487</v>
      </c>
      <c r="G27" s="43" t="s">
        <v>207</v>
      </c>
      <c r="H27" s="43" t="s">
        <v>207</v>
      </c>
      <c r="I27" s="115" t="str">
        <f>F27</f>
        <v>20836</v>
      </c>
      <c r="J27" s="120">
        <v>58441</v>
      </c>
      <c r="K27" s="123">
        <v>58441</v>
      </c>
    </row>
    <row r="28" spans="1:11" ht="45" customHeight="1" thickBot="1">
      <c r="A28" s="134" t="s">
        <v>337</v>
      </c>
      <c r="B28" s="90"/>
      <c r="C28" s="112" t="s">
        <v>338</v>
      </c>
      <c r="D28" s="110" t="str">
        <f>D29</f>
        <v>23500</v>
      </c>
      <c r="E28" s="110" t="str">
        <f>E29</f>
        <v>23500</v>
      </c>
      <c r="F28" s="110">
        <f>F29+F31+F30</f>
        <v>20499.24</v>
      </c>
      <c r="G28" s="43" t="s">
        <v>207</v>
      </c>
      <c r="H28" s="43" t="s">
        <v>207</v>
      </c>
      <c r="I28" s="115">
        <f t="shared" si="0"/>
        <v>20499.24</v>
      </c>
      <c r="J28" s="120">
        <f>D28-F28</f>
        <v>3000.7599999999984</v>
      </c>
      <c r="K28" s="123">
        <v>13500</v>
      </c>
    </row>
    <row r="29" spans="1:11" ht="15" customHeight="1" thickBot="1">
      <c r="A29" s="55" t="s">
        <v>203</v>
      </c>
      <c r="B29" s="90">
        <v>220</v>
      </c>
      <c r="C29" s="2" t="s">
        <v>339</v>
      </c>
      <c r="D29" s="2" t="s">
        <v>462</v>
      </c>
      <c r="E29" s="2" t="s">
        <v>462</v>
      </c>
      <c r="F29" s="2"/>
      <c r="G29" s="43" t="s">
        <v>207</v>
      </c>
      <c r="H29" s="43" t="s">
        <v>207</v>
      </c>
      <c r="I29" s="115">
        <f t="shared" si="0"/>
        <v>0</v>
      </c>
      <c r="J29" s="120">
        <v>13500</v>
      </c>
      <c r="K29" s="123">
        <v>13500</v>
      </c>
    </row>
    <row r="30" spans="1:11" ht="15" customHeight="1" thickBot="1">
      <c r="A30" s="55" t="s">
        <v>162</v>
      </c>
      <c r="B30" s="90">
        <v>222</v>
      </c>
      <c r="C30" s="2" t="s">
        <v>340</v>
      </c>
      <c r="D30" s="2" t="s">
        <v>341</v>
      </c>
      <c r="E30" s="2" t="s">
        <v>341</v>
      </c>
      <c r="F30" s="2"/>
      <c r="G30" s="43" t="s">
        <v>207</v>
      </c>
      <c r="H30" s="43" t="s">
        <v>207</v>
      </c>
      <c r="I30" s="115">
        <f>F30</f>
        <v>0</v>
      </c>
      <c r="J30" s="120">
        <f>D30-F30</f>
        <v>2500</v>
      </c>
      <c r="K30" s="123">
        <f>E30-F30</f>
        <v>2500</v>
      </c>
    </row>
    <row r="31" spans="1:11" ht="15" customHeight="1" thickBot="1">
      <c r="A31" s="55" t="s">
        <v>192</v>
      </c>
      <c r="B31" s="90">
        <v>226</v>
      </c>
      <c r="C31" s="2" t="s">
        <v>342</v>
      </c>
      <c r="D31" s="2" t="s">
        <v>461</v>
      </c>
      <c r="E31" s="2" t="s">
        <v>461</v>
      </c>
      <c r="F31" s="2" t="s">
        <v>488</v>
      </c>
      <c r="G31" s="43" t="s">
        <v>207</v>
      </c>
      <c r="H31" s="43" t="s">
        <v>207</v>
      </c>
      <c r="I31" s="115" t="str">
        <f t="shared" si="0"/>
        <v>20499,24</v>
      </c>
      <c r="J31" s="120">
        <f>D31-F31</f>
        <v>500.7599999999984</v>
      </c>
      <c r="K31" s="123">
        <f>E31-F31</f>
        <v>500.7599999999984</v>
      </c>
    </row>
    <row r="32" spans="1:11" ht="27" customHeight="1" thickBot="1">
      <c r="A32" s="134" t="s">
        <v>343</v>
      </c>
      <c r="B32" s="90"/>
      <c r="C32" s="112" t="s">
        <v>344</v>
      </c>
      <c r="D32" s="110" t="str">
        <f>D33</f>
        <v>5000</v>
      </c>
      <c r="E32" s="110" t="str">
        <f>E33</f>
        <v>5000</v>
      </c>
      <c r="F32" s="110">
        <f>F33</f>
        <v>0</v>
      </c>
      <c r="G32" s="43" t="s">
        <v>207</v>
      </c>
      <c r="H32" s="43" t="s">
        <v>207</v>
      </c>
      <c r="I32" s="115">
        <f aca="true" t="shared" si="2" ref="I32:I37">F32</f>
        <v>0</v>
      </c>
      <c r="J32" s="120">
        <f>D32-F32</f>
        <v>5000</v>
      </c>
      <c r="K32" s="123">
        <v>5000</v>
      </c>
    </row>
    <row r="33" spans="1:11" ht="15" customHeight="1" thickBot="1">
      <c r="A33" s="55" t="s">
        <v>203</v>
      </c>
      <c r="B33" s="90">
        <v>220</v>
      </c>
      <c r="C33" s="2" t="s">
        <v>345</v>
      </c>
      <c r="D33" s="2" t="s">
        <v>347</v>
      </c>
      <c r="E33" s="2" t="s">
        <v>347</v>
      </c>
      <c r="F33" s="2"/>
      <c r="G33" s="43" t="s">
        <v>207</v>
      </c>
      <c r="H33" s="43" t="s">
        <v>207</v>
      </c>
      <c r="I33" s="115">
        <f t="shared" si="2"/>
        <v>0</v>
      </c>
      <c r="J33" s="120">
        <f>D33-F33</f>
        <v>5000</v>
      </c>
      <c r="K33" s="123">
        <f>E33-F33</f>
        <v>5000</v>
      </c>
    </row>
    <row r="34" spans="1:11" ht="15" customHeight="1" thickBot="1">
      <c r="A34" s="55" t="s">
        <v>192</v>
      </c>
      <c r="B34" s="90">
        <v>226</v>
      </c>
      <c r="C34" s="2" t="s">
        <v>346</v>
      </c>
      <c r="D34" s="2" t="s">
        <v>347</v>
      </c>
      <c r="E34" s="2" t="s">
        <v>347</v>
      </c>
      <c r="F34" s="2"/>
      <c r="G34" s="43" t="s">
        <v>207</v>
      </c>
      <c r="H34" s="43" t="s">
        <v>207</v>
      </c>
      <c r="I34" s="115">
        <f t="shared" si="2"/>
        <v>0</v>
      </c>
      <c r="J34" s="120">
        <v>5000</v>
      </c>
      <c r="K34" s="123">
        <v>5000</v>
      </c>
    </row>
    <row r="35" spans="1:11" ht="50.25" customHeight="1" thickBot="1">
      <c r="A35" s="134" t="s">
        <v>348</v>
      </c>
      <c r="B35" s="90"/>
      <c r="C35" s="112" t="s">
        <v>349</v>
      </c>
      <c r="D35" s="110">
        <f>D36</f>
        <v>1894200</v>
      </c>
      <c r="E35" s="110">
        <f>E36</f>
        <v>1894200</v>
      </c>
      <c r="F35" s="110">
        <f>F36</f>
        <v>553615.8200000001</v>
      </c>
      <c r="G35" s="43" t="s">
        <v>207</v>
      </c>
      <c r="H35" s="43" t="s">
        <v>207</v>
      </c>
      <c r="I35" s="43">
        <f t="shared" si="2"/>
        <v>553615.8200000001</v>
      </c>
      <c r="J35" s="120">
        <f>D35-F35</f>
        <v>1340584.18</v>
      </c>
      <c r="K35" s="123">
        <f>J35</f>
        <v>1340584.18</v>
      </c>
    </row>
    <row r="36" spans="1:11" ht="27.75" customHeight="1" thickBot="1">
      <c r="A36" s="55" t="s">
        <v>202</v>
      </c>
      <c r="B36" s="90">
        <v>210</v>
      </c>
      <c r="C36" s="2" t="s">
        <v>350</v>
      </c>
      <c r="D36" s="109">
        <f>D37+D38+D39</f>
        <v>1894200</v>
      </c>
      <c r="E36" s="109">
        <f>E37+E38+E39</f>
        <v>1894200</v>
      </c>
      <c r="F36" s="109">
        <f>F37+F38+F39</f>
        <v>553615.8200000001</v>
      </c>
      <c r="G36" s="43" t="s">
        <v>207</v>
      </c>
      <c r="H36" s="43" t="s">
        <v>207</v>
      </c>
      <c r="I36" s="115">
        <f t="shared" si="2"/>
        <v>553615.8200000001</v>
      </c>
      <c r="J36" s="120">
        <f>D36-F36</f>
        <v>1340584.18</v>
      </c>
      <c r="K36" s="123">
        <f>J36</f>
        <v>1340584.18</v>
      </c>
    </row>
    <row r="37" spans="1:11" ht="15" customHeight="1" thickBot="1">
      <c r="A37" s="55" t="s">
        <v>157</v>
      </c>
      <c r="B37" s="90">
        <v>211</v>
      </c>
      <c r="C37" s="2" t="s">
        <v>351</v>
      </c>
      <c r="D37" s="114" t="s">
        <v>496</v>
      </c>
      <c r="E37" s="114" t="s">
        <v>496</v>
      </c>
      <c r="F37" s="2" t="s">
        <v>489</v>
      </c>
      <c r="G37" s="43" t="s">
        <v>207</v>
      </c>
      <c r="H37" s="43" t="s">
        <v>207</v>
      </c>
      <c r="I37" s="115" t="str">
        <f t="shared" si="2"/>
        <v>425058,58</v>
      </c>
      <c r="J37" s="120">
        <f>D37-F37</f>
        <v>811441.4199999999</v>
      </c>
      <c r="K37" s="123">
        <f>J37</f>
        <v>811441.4199999999</v>
      </c>
    </row>
    <row r="38" spans="1:11" ht="15" customHeight="1" thickBot="1">
      <c r="A38" s="55" t="s">
        <v>159</v>
      </c>
      <c r="B38" s="90">
        <v>212</v>
      </c>
      <c r="C38" s="2" t="s">
        <v>352</v>
      </c>
      <c r="D38" s="114" t="s">
        <v>353</v>
      </c>
      <c r="E38" s="114" t="s">
        <v>353</v>
      </c>
      <c r="F38" s="114" t="s">
        <v>490</v>
      </c>
      <c r="G38" s="43" t="s">
        <v>207</v>
      </c>
      <c r="H38" s="43" t="s">
        <v>207</v>
      </c>
      <c r="I38" s="115">
        <v>39665</v>
      </c>
      <c r="J38" s="120">
        <v>180100</v>
      </c>
      <c r="K38" s="123">
        <v>180100</v>
      </c>
    </row>
    <row r="39" spans="1:11" ht="25.5" customHeight="1" thickBot="1">
      <c r="A39" s="55" t="s">
        <v>191</v>
      </c>
      <c r="B39" s="90">
        <v>213</v>
      </c>
      <c r="C39" s="2" t="s">
        <v>354</v>
      </c>
      <c r="D39" s="114" t="s">
        <v>355</v>
      </c>
      <c r="E39" s="114" t="s">
        <v>355</v>
      </c>
      <c r="F39" s="2" t="s">
        <v>491</v>
      </c>
      <c r="G39" s="43" t="s">
        <v>207</v>
      </c>
      <c r="H39" s="43" t="s">
        <v>207</v>
      </c>
      <c r="I39" s="115">
        <v>88892.24</v>
      </c>
      <c r="J39" s="120">
        <f>D39-F39</f>
        <v>388707.76</v>
      </c>
      <c r="K39" s="123">
        <v>448151.85</v>
      </c>
    </row>
    <row r="40" spans="1:11" ht="22.5" customHeight="1" thickBot="1">
      <c r="A40" s="134" t="s">
        <v>202</v>
      </c>
      <c r="B40" s="117" t="s">
        <v>155</v>
      </c>
      <c r="C40" s="112" t="s">
        <v>356</v>
      </c>
      <c r="D40" s="110">
        <f>D41</f>
        <v>1000</v>
      </c>
      <c r="E40" s="110">
        <f>E41</f>
        <v>1000</v>
      </c>
      <c r="F40" s="110">
        <f>F41</f>
        <v>0</v>
      </c>
      <c r="G40" s="43" t="s">
        <v>207</v>
      </c>
      <c r="H40" s="43" t="s">
        <v>207</v>
      </c>
      <c r="I40" s="116">
        <f aca="true" t="shared" si="3" ref="I40:I46">F40</f>
        <v>0</v>
      </c>
      <c r="J40" s="120">
        <f aca="true" t="shared" si="4" ref="J40:J46">D40-F40</f>
        <v>1000</v>
      </c>
      <c r="K40" s="123">
        <f aca="true" t="shared" si="5" ref="K40:K45">E40-F40</f>
        <v>1000</v>
      </c>
    </row>
    <row r="41" spans="1:11" ht="15" customHeight="1" thickBot="1">
      <c r="A41" s="55" t="s">
        <v>159</v>
      </c>
      <c r="B41" s="56" t="s">
        <v>158</v>
      </c>
      <c r="C41" s="2" t="s">
        <v>357</v>
      </c>
      <c r="D41" s="133">
        <v>1000</v>
      </c>
      <c r="E41" s="133">
        <v>1000</v>
      </c>
      <c r="F41" s="110"/>
      <c r="G41" s="43" t="s">
        <v>207</v>
      </c>
      <c r="H41" s="43" t="s">
        <v>207</v>
      </c>
      <c r="I41" s="116">
        <f t="shared" si="3"/>
        <v>0</v>
      </c>
      <c r="J41" s="120">
        <f t="shared" si="4"/>
        <v>1000</v>
      </c>
      <c r="K41" s="123">
        <f t="shared" si="5"/>
        <v>1000</v>
      </c>
    </row>
    <row r="42" spans="1:11" ht="36.75" customHeight="1" thickBot="1">
      <c r="A42" s="55" t="s">
        <v>203</v>
      </c>
      <c r="B42" s="56" t="s">
        <v>167</v>
      </c>
      <c r="C42" s="142" t="s">
        <v>360</v>
      </c>
      <c r="D42" s="110">
        <f>D43+D53</f>
        <v>220900</v>
      </c>
      <c r="E42" s="110">
        <f>E43+E53</f>
        <v>220900</v>
      </c>
      <c r="F42" s="110">
        <f>F43+F53</f>
        <v>78190.19</v>
      </c>
      <c r="G42" s="43" t="s">
        <v>207</v>
      </c>
      <c r="H42" s="43" t="s">
        <v>207</v>
      </c>
      <c r="I42" s="116">
        <f t="shared" si="3"/>
        <v>78190.19</v>
      </c>
      <c r="J42" s="120">
        <f t="shared" si="4"/>
        <v>142709.81</v>
      </c>
      <c r="K42" s="123">
        <f t="shared" si="5"/>
        <v>142709.81</v>
      </c>
    </row>
    <row r="43" spans="1:11" ht="26.25" customHeight="1" thickBot="1">
      <c r="A43" s="55" t="s">
        <v>203</v>
      </c>
      <c r="B43" s="56" t="s">
        <v>255</v>
      </c>
      <c r="C43" s="154" t="s">
        <v>362</v>
      </c>
      <c r="D43" s="133">
        <f>D44+D51+D52</f>
        <v>85900</v>
      </c>
      <c r="E43" s="133">
        <f>E44+E51+E52</f>
        <v>85900</v>
      </c>
      <c r="F43" s="133">
        <f>F44+F51+F52</f>
        <v>40691.96</v>
      </c>
      <c r="G43" s="43" t="s">
        <v>207</v>
      </c>
      <c r="H43" s="43" t="s">
        <v>207</v>
      </c>
      <c r="I43" s="116">
        <f t="shared" si="3"/>
        <v>40691.96</v>
      </c>
      <c r="J43" s="120">
        <f t="shared" si="4"/>
        <v>45208.04</v>
      </c>
      <c r="K43" s="123">
        <f t="shared" si="5"/>
        <v>45208.04</v>
      </c>
    </row>
    <row r="44" spans="1:11" ht="15" customHeight="1" thickBot="1">
      <c r="A44" s="55" t="s">
        <v>163</v>
      </c>
      <c r="B44" s="90">
        <v>223</v>
      </c>
      <c r="C44" s="154" t="s">
        <v>363</v>
      </c>
      <c r="D44" s="109">
        <v>64900</v>
      </c>
      <c r="E44" s="109">
        <v>64900</v>
      </c>
      <c r="F44" s="109">
        <v>39914.93</v>
      </c>
      <c r="G44" s="43" t="s">
        <v>207</v>
      </c>
      <c r="H44" s="43" t="s">
        <v>207</v>
      </c>
      <c r="I44" s="43">
        <f t="shared" si="3"/>
        <v>39914.93</v>
      </c>
      <c r="J44" s="120">
        <f t="shared" si="4"/>
        <v>24985.07</v>
      </c>
      <c r="K44" s="123">
        <f t="shared" si="5"/>
        <v>24985.07</v>
      </c>
    </row>
    <row r="45" spans="1:11" ht="33.75" customHeight="1" hidden="1" thickBot="1">
      <c r="A45" s="134" t="s">
        <v>243</v>
      </c>
      <c r="B45" s="56" t="s">
        <v>167</v>
      </c>
      <c r="C45" s="112" t="s">
        <v>244</v>
      </c>
      <c r="D45" s="110"/>
      <c r="E45" s="110"/>
      <c r="F45" s="109"/>
      <c r="G45" s="43" t="s">
        <v>207</v>
      </c>
      <c r="H45" s="43" t="s">
        <v>207</v>
      </c>
      <c r="I45" s="115">
        <f t="shared" si="3"/>
        <v>0</v>
      </c>
      <c r="J45" s="120">
        <f t="shared" si="4"/>
        <v>0</v>
      </c>
      <c r="K45" s="123">
        <f t="shared" si="5"/>
        <v>0</v>
      </c>
    </row>
    <row r="46" spans="1:11" ht="15" customHeight="1" hidden="1" thickBot="1">
      <c r="A46" s="55" t="s">
        <v>192</v>
      </c>
      <c r="B46" s="90">
        <v>226</v>
      </c>
      <c r="C46" s="2" t="s">
        <v>270</v>
      </c>
      <c r="D46" s="109"/>
      <c r="E46" s="109"/>
      <c r="F46" s="109"/>
      <c r="G46" s="43" t="s">
        <v>207</v>
      </c>
      <c r="H46" s="43" t="s">
        <v>207</v>
      </c>
      <c r="I46" s="43">
        <f t="shared" si="3"/>
        <v>0</v>
      </c>
      <c r="J46" s="120">
        <f t="shared" si="4"/>
        <v>0</v>
      </c>
      <c r="K46" s="126">
        <f>D46-F46</f>
        <v>0</v>
      </c>
    </row>
    <row r="47" spans="1:11" ht="24" customHeight="1" hidden="1">
      <c r="A47" s="134" t="s">
        <v>245</v>
      </c>
      <c r="B47" s="56" t="s">
        <v>167</v>
      </c>
      <c r="C47" s="112" t="s">
        <v>246</v>
      </c>
      <c r="D47" s="110"/>
      <c r="E47" s="110"/>
      <c r="F47" s="109"/>
      <c r="G47" s="43" t="s">
        <v>207</v>
      </c>
      <c r="H47" s="43" t="s">
        <v>207</v>
      </c>
      <c r="I47" s="115">
        <f aca="true" t="shared" si="6" ref="I47:I52">F47</f>
        <v>0</v>
      </c>
      <c r="J47" s="120">
        <f aca="true" t="shared" si="7" ref="J47:J52">D47-F47</f>
        <v>0</v>
      </c>
      <c r="K47" s="123">
        <f>E47-F47</f>
        <v>0</v>
      </c>
    </row>
    <row r="48" spans="1:11" ht="15" customHeight="1" hidden="1" thickBot="1">
      <c r="A48" s="55" t="s">
        <v>192</v>
      </c>
      <c r="B48" s="90">
        <v>226</v>
      </c>
      <c r="C48" s="2" t="s">
        <v>271</v>
      </c>
      <c r="D48" s="109"/>
      <c r="E48" s="109"/>
      <c r="F48" s="109"/>
      <c r="G48" s="43" t="s">
        <v>207</v>
      </c>
      <c r="H48" s="43" t="s">
        <v>207</v>
      </c>
      <c r="I48" s="43">
        <f t="shared" si="6"/>
        <v>0</v>
      </c>
      <c r="J48" s="120">
        <f t="shared" si="7"/>
        <v>0</v>
      </c>
      <c r="K48" s="126">
        <f>D48-F48</f>
        <v>0</v>
      </c>
    </row>
    <row r="49" spans="1:11" ht="24" customHeight="1" hidden="1" thickBot="1">
      <c r="A49" s="134" t="s">
        <v>247</v>
      </c>
      <c r="B49" s="56" t="s">
        <v>167</v>
      </c>
      <c r="C49" s="112" t="s">
        <v>248</v>
      </c>
      <c r="D49" s="110"/>
      <c r="E49" s="110"/>
      <c r="F49" s="109"/>
      <c r="G49" s="43" t="s">
        <v>207</v>
      </c>
      <c r="H49" s="43" t="s">
        <v>207</v>
      </c>
      <c r="I49" s="115">
        <f t="shared" si="6"/>
        <v>0</v>
      </c>
      <c r="J49" s="120">
        <f t="shared" si="7"/>
        <v>0</v>
      </c>
      <c r="K49" s="123">
        <f aca="true" t="shared" si="8" ref="K49:K54">E49-F49</f>
        <v>0</v>
      </c>
    </row>
    <row r="50" spans="1:11" ht="15" customHeight="1" hidden="1" thickBot="1">
      <c r="A50" s="55" t="s">
        <v>165</v>
      </c>
      <c r="B50" s="56" t="s">
        <v>211</v>
      </c>
      <c r="C50" s="154" t="s">
        <v>249</v>
      </c>
      <c r="D50" s="133"/>
      <c r="E50" s="133"/>
      <c r="F50" s="110"/>
      <c r="G50" s="43" t="s">
        <v>207</v>
      </c>
      <c r="H50" s="43" t="s">
        <v>207</v>
      </c>
      <c r="I50" s="116">
        <f t="shared" si="6"/>
        <v>0</v>
      </c>
      <c r="J50" s="120">
        <f t="shared" si="7"/>
        <v>0</v>
      </c>
      <c r="K50" s="123">
        <f t="shared" si="8"/>
        <v>0</v>
      </c>
    </row>
    <row r="51" spans="1:11" ht="35.25" customHeight="1" thickBot="1">
      <c r="A51" s="55" t="s">
        <v>358</v>
      </c>
      <c r="B51" s="56" t="s">
        <v>359</v>
      </c>
      <c r="C51" s="114" t="s">
        <v>364</v>
      </c>
      <c r="D51" s="133">
        <v>10000</v>
      </c>
      <c r="E51" s="133">
        <v>10000</v>
      </c>
      <c r="F51" s="133">
        <v>777.03</v>
      </c>
      <c r="G51" s="43" t="s">
        <v>207</v>
      </c>
      <c r="H51" s="43" t="s">
        <v>207</v>
      </c>
      <c r="I51" s="115">
        <f t="shared" si="6"/>
        <v>777.03</v>
      </c>
      <c r="J51" s="120">
        <f t="shared" si="7"/>
        <v>9222.97</v>
      </c>
      <c r="K51" s="123">
        <f t="shared" si="8"/>
        <v>9222.97</v>
      </c>
    </row>
    <row r="52" spans="1:11" ht="15" customHeight="1" thickBot="1">
      <c r="A52" s="55" t="s">
        <v>192</v>
      </c>
      <c r="B52" s="56" t="s">
        <v>206</v>
      </c>
      <c r="C52" s="114" t="s">
        <v>365</v>
      </c>
      <c r="D52" s="133">
        <v>11000</v>
      </c>
      <c r="E52" s="133">
        <v>11000</v>
      </c>
      <c r="F52" s="133"/>
      <c r="G52" s="43" t="s">
        <v>207</v>
      </c>
      <c r="H52" s="43" t="s">
        <v>207</v>
      </c>
      <c r="I52" s="129">
        <f t="shared" si="6"/>
        <v>0</v>
      </c>
      <c r="J52" s="120">
        <f t="shared" si="7"/>
        <v>11000</v>
      </c>
      <c r="K52" s="123">
        <f t="shared" si="8"/>
        <v>11000</v>
      </c>
    </row>
    <row r="53" spans="1:11" ht="32.25" customHeight="1" thickBot="1">
      <c r="A53" s="55" t="s">
        <v>361</v>
      </c>
      <c r="B53" s="56" t="s">
        <v>366</v>
      </c>
      <c r="C53" s="114" t="s">
        <v>367</v>
      </c>
      <c r="D53" s="133">
        <v>135000</v>
      </c>
      <c r="E53" s="133">
        <v>135000</v>
      </c>
      <c r="F53" s="133">
        <v>37498.23</v>
      </c>
      <c r="G53" s="43" t="s">
        <v>207</v>
      </c>
      <c r="H53" s="43" t="s">
        <v>207</v>
      </c>
      <c r="I53" s="115">
        <f aca="true" t="shared" si="9" ref="I53:I64">F53</f>
        <v>37498.23</v>
      </c>
      <c r="J53" s="120">
        <v>135000</v>
      </c>
      <c r="K53" s="123">
        <v>135000</v>
      </c>
    </row>
    <row r="54" spans="1:11" ht="15" customHeight="1">
      <c r="A54" s="134" t="s">
        <v>368</v>
      </c>
      <c r="B54" s="117" t="s">
        <v>167</v>
      </c>
      <c r="C54" s="112" t="s">
        <v>369</v>
      </c>
      <c r="D54" s="110">
        <f>D55</f>
        <v>200</v>
      </c>
      <c r="E54" s="110">
        <f>E55</f>
        <v>200</v>
      </c>
      <c r="F54" s="110">
        <f>F55</f>
        <v>0</v>
      </c>
      <c r="G54" s="43" t="s">
        <v>207</v>
      </c>
      <c r="H54" s="43" t="s">
        <v>207</v>
      </c>
      <c r="I54" s="115">
        <v>0</v>
      </c>
      <c r="J54" s="120">
        <f aca="true" t="shared" si="10" ref="J54:J60">D54-F54</f>
        <v>200</v>
      </c>
      <c r="K54" s="123">
        <f t="shared" si="8"/>
        <v>200</v>
      </c>
    </row>
    <row r="55" spans="1:11" ht="20.25" customHeight="1">
      <c r="A55" s="55" t="s">
        <v>361</v>
      </c>
      <c r="B55" s="90">
        <v>340</v>
      </c>
      <c r="C55" s="114" t="s">
        <v>370</v>
      </c>
      <c r="D55" s="109">
        <v>200</v>
      </c>
      <c r="E55" s="109">
        <v>200</v>
      </c>
      <c r="F55" s="109"/>
      <c r="G55" s="43" t="s">
        <v>207</v>
      </c>
      <c r="H55" s="43" t="s">
        <v>207</v>
      </c>
      <c r="I55" s="43">
        <f>F55</f>
        <v>0</v>
      </c>
      <c r="J55" s="120">
        <f>D55-F55</f>
        <v>200</v>
      </c>
      <c r="K55" s="126">
        <f>D55-F55</f>
        <v>200</v>
      </c>
    </row>
    <row r="56" spans="1:11" ht="25.5" customHeight="1">
      <c r="A56" s="134" t="s">
        <v>372</v>
      </c>
      <c r="B56" s="117" t="s">
        <v>167</v>
      </c>
      <c r="C56" s="112" t="s">
        <v>371</v>
      </c>
      <c r="D56" s="110">
        <f>D57</f>
        <v>10000</v>
      </c>
      <c r="E56" s="110">
        <v>10000</v>
      </c>
      <c r="F56" s="110">
        <f>F57</f>
        <v>0</v>
      </c>
      <c r="G56" s="43" t="s">
        <v>207</v>
      </c>
      <c r="H56" s="43" t="s">
        <v>207</v>
      </c>
      <c r="I56" s="43">
        <f>F56</f>
        <v>0</v>
      </c>
      <c r="J56" s="120">
        <f>D56-F56</f>
        <v>10000</v>
      </c>
      <c r="K56" s="126">
        <f>D56-F56</f>
        <v>10000</v>
      </c>
    </row>
    <row r="57" spans="1:11" ht="15" customHeight="1" thickBot="1">
      <c r="A57" s="55" t="s">
        <v>165</v>
      </c>
      <c r="B57" s="90">
        <v>290</v>
      </c>
      <c r="C57" s="2" t="s">
        <v>373</v>
      </c>
      <c r="D57" s="109">
        <v>10000</v>
      </c>
      <c r="E57" s="109">
        <v>10000</v>
      </c>
      <c r="F57" s="109"/>
      <c r="G57" s="43" t="s">
        <v>207</v>
      </c>
      <c r="H57" s="43" t="s">
        <v>207</v>
      </c>
      <c r="I57" s="43">
        <f t="shared" si="9"/>
        <v>0</v>
      </c>
      <c r="J57" s="120">
        <f t="shared" si="10"/>
        <v>10000</v>
      </c>
      <c r="K57" s="126">
        <f>D57-F57</f>
        <v>10000</v>
      </c>
    </row>
    <row r="58" spans="1:11" ht="24.75" customHeight="1" thickBot="1">
      <c r="A58" s="134" t="s">
        <v>374</v>
      </c>
      <c r="B58" s="117" t="s">
        <v>167</v>
      </c>
      <c r="C58" s="112" t="s">
        <v>375</v>
      </c>
      <c r="D58" s="110">
        <f>D59+D61+D63+D65</f>
        <v>544800</v>
      </c>
      <c r="E58" s="110">
        <f>E59+E61+E63+E65</f>
        <v>544800</v>
      </c>
      <c r="F58" s="110">
        <f>F59+F61+F63+F65</f>
        <v>174656.06</v>
      </c>
      <c r="G58" s="43" t="s">
        <v>207</v>
      </c>
      <c r="H58" s="43" t="s">
        <v>207</v>
      </c>
      <c r="I58" s="116">
        <f t="shared" si="9"/>
        <v>174656.06</v>
      </c>
      <c r="J58" s="120">
        <f t="shared" si="10"/>
        <v>370143.94</v>
      </c>
      <c r="K58" s="123">
        <f aca="true" t="shared" si="11" ref="K58:K77">E58-F58</f>
        <v>370143.94</v>
      </c>
    </row>
    <row r="59" spans="1:11" ht="36" customHeight="1" thickBot="1">
      <c r="A59" s="55" t="s">
        <v>376</v>
      </c>
      <c r="B59" s="56" t="s">
        <v>167</v>
      </c>
      <c r="C59" s="2" t="s">
        <v>377</v>
      </c>
      <c r="D59" s="109">
        <f>D60</f>
        <v>1000</v>
      </c>
      <c r="E59" s="109">
        <f>E60</f>
        <v>1000</v>
      </c>
      <c r="F59" s="109">
        <f>F60</f>
        <v>0</v>
      </c>
      <c r="G59" s="43" t="s">
        <v>207</v>
      </c>
      <c r="H59" s="43" t="s">
        <v>207</v>
      </c>
      <c r="I59" s="115">
        <f t="shared" si="9"/>
        <v>0</v>
      </c>
      <c r="J59" s="120">
        <f t="shared" si="10"/>
        <v>1000</v>
      </c>
      <c r="K59" s="123">
        <f t="shared" si="11"/>
        <v>1000</v>
      </c>
    </row>
    <row r="60" spans="1:11" ht="27.75" customHeight="1" thickBot="1">
      <c r="A60" s="55" t="s">
        <v>192</v>
      </c>
      <c r="B60" s="90">
        <v>226</v>
      </c>
      <c r="C60" s="2" t="s">
        <v>378</v>
      </c>
      <c r="D60" s="109">
        <v>1000</v>
      </c>
      <c r="E60" s="109">
        <v>1000</v>
      </c>
      <c r="F60" s="109"/>
      <c r="G60" s="43" t="s">
        <v>207</v>
      </c>
      <c r="H60" s="43" t="s">
        <v>207</v>
      </c>
      <c r="I60" s="115">
        <f t="shared" si="9"/>
        <v>0</v>
      </c>
      <c r="J60" s="120">
        <f t="shared" si="10"/>
        <v>1000</v>
      </c>
      <c r="K60" s="123">
        <f t="shared" si="11"/>
        <v>1000</v>
      </c>
    </row>
    <row r="61" spans="1:11" ht="45" customHeight="1" thickBot="1">
      <c r="A61" s="55" t="s">
        <v>379</v>
      </c>
      <c r="B61" s="56" t="s">
        <v>167</v>
      </c>
      <c r="C61" s="2" t="s">
        <v>380</v>
      </c>
      <c r="D61" s="109">
        <f>D62</f>
        <v>1000</v>
      </c>
      <c r="E61" s="109">
        <f>E62</f>
        <v>1000</v>
      </c>
      <c r="F61" s="109">
        <f>F62</f>
        <v>0</v>
      </c>
      <c r="G61" s="43" t="s">
        <v>207</v>
      </c>
      <c r="H61" s="43" t="s">
        <v>207</v>
      </c>
      <c r="I61" s="115">
        <f>F61</f>
        <v>0</v>
      </c>
      <c r="J61" s="120">
        <f>D61-F61</f>
        <v>1000</v>
      </c>
      <c r="K61" s="123">
        <f>E61-F61</f>
        <v>1000</v>
      </c>
    </row>
    <row r="62" spans="1:11" ht="19.5" customHeight="1" thickBot="1">
      <c r="A62" s="55" t="s">
        <v>192</v>
      </c>
      <c r="B62" s="56" t="s">
        <v>206</v>
      </c>
      <c r="C62" s="114" t="s">
        <v>381</v>
      </c>
      <c r="D62" s="133">
        <v>1000</v>
      </c>
      <c r="E62" s="133">
        <v>1000</v>
      </c>
      <c r="F62" s="133"/>
      <c r="G62" s="43" t="s">
        <v>207</v>
      </c>
      <c r="H62" s="43" t="s">
        <v>207</v>
      </c>
      <c r="I62" s="116">
        <f t="shared" si="9"/>
        <v>0</v>
      </c>
      <c r="J62" s="121">
        <f aca="true" t="shared" si="12" ref="J62:J81">D62-F62</f>
        <v>1000</v>
      </c>
      <c r="K62" s="122">
        <f t="shared" si="11"/>
        <v>1000</v>
      </c>
    </row>
    <row r="63" spans="1:11" ht="69" customHeight="1" thickBot="1">
      <c r="A63" s="55" t="s">
        <v>382</v>
      </c>
      <c r="B63" s="56" t="s">
        <v>167</v>
      </c>
      <c r="C63" s="2" t="s">
        <v>383</v>
      </c>
      <c r="D63" s="109">
        <f>D64</f>
        <v>1000</v>
      </c>
      <c r="E63" s="109">
        <f>E64</f>
        <v>1000</v>
      </c>
      <c r="F63" s="109">
        <f>F64</f>
        <v>0</v>
      </c>
      <c r="G63" s="43" t="s">
        <v>207</v>
      </c>
      <c r="H63" s="43" t="s">
        <v>207</v>
      </c>
      <c r="I63" s="115">
        <f t="shared" si="9"/>
        <v>0</v>
      </c>
      <c r="J63" s="120">
        <f t="shared" si="12"/>
        <v>1000</v>
      </c>
      <c r="K63" s="123">
        <f t="shared" si="11"/>
        <v>1000</v>
      </c>
    </row>
    <row r="64" spans="1:11" ht="15" customHeight="1" thickBot="1">
      <c r="A64" s="55" t="s">
        <v>192</v>
      </c>
      <c r="B64" s="90">
        <v>226</v>
      </c>
      <c r="C64" s="2" t="s">
        <v>384</v>
      </c>
      <c r="D64" s="109">
        <v>1000</v>
      </c>
      <c r="E64" s="109">
        <v>1000</v>
      </c>
      <c r="F64" s="109"/>
      <c r="G64" s="43" t="s">
        <v>207</v>
      </c>
      <c r="H64" s="43" t="s">
        <v>207</v>
      </c>
      <c r="I64" s="115">
        <f t="shared" si="9"/>
        <v>0</v>
      </c>
      <c r="J64" s="120">
        <f t="shared" si="12"/>
        <v>1000</v>
      </c>
      <c r="K64" s="123">
        <f t="shared" si="11"/>
        <v>1000</v>
      </c>
    </row>
    <row r="65" spans="1:11" ht="45.75" customHeight="1" thickBot="1">
      <c r="A65" s="157" t="s">
        <v>385</v>
      </c>
      <c r="B65" s="56" t="s">
        <v>167</v>
      </c>
      <c r="C65" s="114" t="s">
        <v>386</v>
      </c>
      <c r="D65" s="133">
        <f>D66+D67+D68</f>
        <v>541800</v>
      </c>
      <c r="E65" s="133">
        <f>E66+E67+E68</f>
        <v>541800</v>
      </c>
      <c r="F65" s="133">
        <f>F66+F67+F68</f>
        <v>174656.06</v>
      </c>
      <c r="G65" s="43" t="s">
        <v>207</v>
      </c>
      <c r="H65" s="43" t="s">
        <v>207</v>
      </c>
      <c r="I65" s="116">
        <v>0</v>
      </c>
      <c r="J65" s="120">
        <f t="shared" si="12"/>
        <v>367143.94</v>
      </c>
      <c r="K65" s="123">
        <f t="shared" si="11"/>
        <v>367143.94</v>
      </c>
    </row>
    <row r="66" spans="1:11" ht="24" customHeight="1" thickBot="1">
      <c r="A66" s="55" t="s">
        <v>192</v>
      </c>
      <c r="B66" s="90">
        <v>226</v>
      </c>
      <c r="C66" s="114" t="s">
        <v>387</v>
      </c>
      <c r="D66" s="109">
        <v>17800</v>
      </c>
      <c r="E66" s="109">
        <v>17800</v>
      </c>
      <c r="F66" s="109">
        <v>1450</v>
      </c>
      <c r="G66" s="43" t="s">
        <v>207</v>
      </c>
      <c r="H66" s="43" t="s">
        <v>207</v>
      </c>
      <c r="I66" s="115">
        <f>F66</f>
        <v>1450</v>
      </c>
      <c r="J66" s="120">
        <f>D66-F66</f>
        <v>16350</v>
      </c>
      <c r="K66" s="123">
        <f>E66-F66</f>
        <v>16350</v>
      </c>
    </row>
    <row r="67" spans="1:11" ht="24" customHeight="1" thickBot="1">
      <c r="A67" s="55" t="s">
        <v>165</v>
      </c>
      <c r="B67" s="90">
        <v>290</v>
      </c>
      <c r="C67" s="114" t="s">
        <v>388</v>
      </c>
      <c r="D67" s="109">
        <v>514000</v>
      </c>
      <c r="E67" s="109">
        <v>514000</v>
      </c>
      <c r="F67" s="109">
        <v>165243</v>
      </c>
      <c r="G67" s="43" t="s">
        <v>207</v>
      </c>
      <c r="H67" s="43" t="s">
        <v>207</v>
      </c>
      <c r="I67" s="115">
        <f>F67</f>
        <v>165243</v>
      </c>
      <c r="J67" s="120">
        <f>D67-F67</f>
        <v>348757</v>
      </c>
      <c r="K67" s="123">
        <f>J67</f>
        <v>348757</v>
      </c>
    </row>
    <row r="68" spans="1:11" ht="24" customHeight="1">
      <c r="A68" s="55" t="s">
        <v>165</v>
      </c>
      <c r="B68" s="90">
        <v>290</v>
      </c>
      <c r="C68" s="114" t="s">
        <v>389</v>
      </c>
      <c r="D68" s="133">
        <v>10000</v>
      </c>
      <c r="E68" s="133">
        <v>10000</v>
      </c>
      <c r="F68" s="109">
        <v>7963.06</v>
      </c>
      <c r="G68" s="43" t="s">
        <v>207</v>
      </c>
      <c r="H68" s="43" t="s">
        <v>207</v>
      </c>
      <c r="I68" s="115">
        <f>F68</f>
        <v>7963.06</v>
      </c>
      <c r="J68" s="120">
        <f t="shared" si="12"/>
        <v>2036.9399999999996</v>
      </c>
      <c r="K68" s="123">
        <f t="shared" si="11"/>
        <v>2036.9399999999996</v>
      </c>
    </row>
    <row r="69" spans="1:11" ht="114.75" customHeight="1" thickBot="1">
      <c r="A69" s="134" t="s">
        <v>390</v>
      </c>
      <c r="B69" s="117" t="s">
        <v>167</v>
      </c>
      <c r="C69" s="112" t="s">
        <v>391</v>
      </c>
      <c r="D69" s="110">
        <f>D70</f>
        <v>154400</v>
      </c>
      <c r="E69" s="110">
        <f>D69</f>
        <v>154400</v>
      </c>
      <c r="F69" s="110">
        <f>F70</f>
        <v>44026.31</v>
      </c>
      <c r="G69" s="43" t="s">
        <v>207</v>
      </c>
      <c r="H69" s="43" t="s">
        <v>207</v>
      </c>
      <c r="I69" s="115">
        <f>F69</f>
        <v>44026.31</v>
      </c>
      <c r="J69" s="89">
        <f t="shared" si="12"/>
        <v>110373.69</v>
      </c>
      <c r="K69" s="25">
        <f t="shared" si="11"/>
        <v>110373.69</v>
      </c>
    </row>
    <row r="70" spans="1:11" ht="27" customHeight="1">
      <c r="A70" s="55" t="s">
        <v>202</v>
      </c>
      <c r="B70" s="90">
        <v>210</v>
      </c>
      <c r="C70" s="114" t="s">
        <v>392</v>
      </c>
      <c r="D70" s="133">
        <f>D71+D72</f>
        <v>154400</v>
      </c>
      <c r="E70" s="133">
        <f>E71+E72</f>
        <v>154400</v>
      </c>
      <c r="F70" s="133">
        <f>F71+F72</f>
        <v>44026.31</v>
      </c>
      <c r="G70" s="43" t="s">
        <v>207</v>
      </c>
      <c r="H70" s="43" t="s">
        <v>207</v>
      </c>
      <c r="I70" s="115">
        <f>F70</f>
        <v>44026.31</v>
      </c>
      <c r="J70" s="120">
        <v>154400</v>
      </c>
      <c r="K70" s="123">
        <v>154400</v>
      </c>
    </row>
    <row r="71" spans="1:11" ht="27.75" customHeight="1" thickBot="1">
      <c r="A71" s="55" t="s">
        <v>157</v>
      </c>
      <c r="B71" s="56" t="s">
        <v>156</v>
      </c>
      <c r="C71" s="114" t="s">
        <v>393</v>
      </c>
      <c r="D71" s="133">
        <v>119000</v>
      </c>
      <c r="E71" s="133">
        <v>119000</v>
      </c>
      <c r="F71" s="109">
        <v>35657.03</v>
      </c>
      <c r="G71" s="43" t="s">
        <v>207</v>
      </c>
      <c r="H71" s="43" t="s">
        <v>207</v>
      </c>
      <c r="I71" s="43" t="s">
        <v>457</v>
      </c>
      <c r="J71" s="89">
        <f t="shared" si="12"/>
        <v>83342.97</v>
      </c>
      <c r="K71" s="25">
        <f t="shared" si="11"/>
        <v>83342.97</v>
      </c>
    </row>
    <row r="72" spans="1:11" ht="27" customHeight="1" thickBot="1">
      <c r="A72" s="55" t="s">
        <v>191</v>
      </c>
      <c r="B72" s="90">
        <v>213</v>
      </c>
      <c r="C72" s="114" t="s">
        <v>394</v>
      </c>
      <c r="D72" s="133">
        <v>35400</v>
      </c>
      <c r="E72" s="133">
        <v>35400</v>
      </c>
      <c r="F72" s="109">
        <v>8369.28</v>
      </c>
      <c r="G72" s="43" t="s">
        <v>207</v>
      </c>
      <c r="H72" s="43" t="s">
        <v>207</v>
      </c>
      <c r="I72" s="115">
        <f>F72</f>
        <v>8369.28</v>
      </c>
      <c r="J72" s="120">
        <f t="shared" si="12"/>
        <v>27030.72</v>
      </c>
      <c r="K72" s="123">
        <f t="shared" si="11"/>
        <v>27030.72</v>
      </c>
    </row>
    <row r="73" spans="1:256" ht="27" customHeight="1" hidden="1" thickBot="1">
      <c r="A73" s="112" t="s">
        <v>252</v>
      </c>
      <c r="B73" s="112" t="s">
        <v>252</v>
      </c>
      <c r="C73" s="112" t="s">
        <v>297</v>
      </c>
      <c r="D73" s="110" t="s">
        <v>298</v>
      </c>
      <c r="E73" s="110" t="s">
        <v>298</v>
      </c>
      <c r="F73" s="110"/>
      <c r="G73" s="112"/>
      <c r="H73" s="112"/>
      <c r="I73" s="112" t="s">
        <v>186</v>
      </c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 t="s">
        <v>252</v>
      </c>
      <c r="AT73" s="112" t="s">
        <v>252</v>
      </c>
      <c r="AU73" s="112" t="s">
        <v>252</v>
      </c>
      <c r="AV73" s="112" t="s">
        <v>252</v>
      </c>
      <c r="AW73" s="112" t="s">
        <v>252</v>
      </c>
      <c r="AX73" s="112" t="s">
        <v>252</v>
      </c>
      <c r="AY73" s="112" t="s">
        <v>252</v>
      </c>
      <c r="AZ73" s="112" t="s">
        <v>252</v>
      </c>
      <c r="BA73" s="112" t="s">
        <v>252</v>
      </c>
      <c r="BB73" s="112" t="s">
        <v>252</v>
      </c>
      <c r="BC73" s="112" t="s">
        <v>252</v>
      </c>
      <c r="BD73" s="112" t="s">
        <v>252</v>
      </c>
      <c r="BE73" s="112" t="s">
        <v>252</v>
      </c>
      <c r="BF73" s="112" t="s">
        <v>252</v>
      </c>
      <c r="BG73" s="112" t="s">
        <v>252</v>
      </c>
      <c r="BH73" s="112" t="s">
        <v>252</v>
      </c>
      <c r="BI73" s="112" t="s">
        <v>252</v>
      </c>
      <c r="BJ73" s="112" t="s">
        <v>252</v>
      </c>
      <c r="BK73" s="112" t="s">
        <v>252</v>
      </c>
      <c r="BL73" s="112" t="s">
        <v>252</v>
      </c>
      <c r="BM73" s="112" t="s">
        <v>252</v>
      </c>
      <c r="BN73" s="112" t="s">
        <v>252</v>
      </c>
      <c r="BO73" s="112" t="s">
        <v>252</v>
      </c>
      <c r="BP73" s="112" t="s">
        <v>252</v>
      </c>
      <c r="BQ73" s="112" t="s">
        <v>252</v>
      </c>
      <c r="BR73" s="112" t="s">
        <v>252</v>
      </c>
      <c r="BS73" s="112" t="s">
        <v>252</v>
      </c>
      <c r="BT73" s="112" t="s">
        <v>252</v>
      </c>
      <c r="BU73" s="112" t="s">
        <v>252</v>
      </c>
      <c r="BV73" s="112" t="s">
        <v>252</v>
      </c>
      <c r="BW73" s="112" t="s">
        <v>252</v>
      </c>
      <c r="BX73" s="112" t="s">
        <v>252</v>
      </c>
      <c r="BY73" s="112" t="s">
        <v>252</v>
      </c>
      <c r="BZ73" s="112" t="s">
        <v>252</v>
      </c>
      <c r="CA73" s="112" t="s">
        <v>252</v>
      </c>
      <c r="CB73" s="112" t="s">
        <v>252</v>
      </c>
      <c r="CC73" s="112" t="s">
        <v>252</v>
      </c>
      <c r="CD73" s="112" t="s">
        <v>252</v>
      </c>
      <c r="CE73" s="112" t="s">
        <v>252</v>
      </c>
      <c r="CF73" s="112" t="s">
        <v>252</v>
      </c>
      <c r="CG73" s="112" t="s">
        <v>252</v>
      </c>
      <c r="CH73" s="112" t="s">
        <v>252</v>
      </c>
      <c r="CI73" s="112" t="s">
        <v>252</v>
      </c>
      <c r="CJ73" s="112" t="s">
        <v>252</v>
      </c>
      <c r="CK73" s="112" t="s">
        <v>252</v>
      </c>
      <c r="CL73" s="112" t="s">
        <v>252</v>
      </c>
      <c r="CM73" s="112" t="s">
        <v>252</v>
      </c>
      <c r="CN73" s="112" t="s">
        <v>252</v>
      </c>
      <c r="CO73" s="112" t="s">
        <v>252</v>
      </c>
      <c r="CP73" s="112" t="s">
        <v>252</v>
      </c>
      <c r="CQ73" s="112" t="s">
        <v>252</v>
      </c>
      <c r="CR73" s="112" t="s">
        <v>252</v>
      </c>
      <c r="CS73" s="112" t="s">
        <v>252</v>
      </c>
      <c r="CT73" s="112" t="s">
        <v>252</v>
      </c>
      <c r="CU73" s="112" t="s">
        <v>252</v>
      </c>
      <c r="CV73" s="112" t="s">
        <v>252</v>
      </c>
      <c r="CW73" s="112" t="s">
        <v>252</v>
      </c>
      <c r="CX73" s="112" t="s">
        <v>252</v>
      </c>
      <c r="CY73" s="112" t="s">
        <v>252</v>
      </c>
      <c r="CZ73" s="112" t="s">
        <v>252</v>
      </c>
      <c r="DA73" s="112" t="s">
        <v>252</v>
      </c>
      <c r="DB73" s="112" t="s">
        <v>252</v>
      </c>
      <c r="DC73" s="112" t="s">
        <v>252</v>
      </c>
      <c r="DD73" s="112" t="s">
        <v>252</v>
      </c>
      <c r="DE73" s="112" t="s">
        <v>252</v>
      </c>
      <c r="DF73" s="112" t="s">
        <v>252</v>
      </c>
      <c r="DG73" s="112" t="s">
        <v>252</v>
      </c>
      <c r="DH73" s="112" t="s">
        <v>252</v>
      </c>
      <c r="DI73" s="112" t="s">
        <v>252</v>
      </c>
      <c r="DJ73" s="112" t="s">
        <v>252</v>
      </c>
      <c r="DK73" s="112" t="s">
        <v>252</v>
      </c>
      <c r="DL73" s="112" t="s">
        <v>252</v>
      </c>
      <c r="DM73" s="112" t="s">
        <v>252</v>
      </c>
      <c r="DN73" s="112" t="s">
        <v>252</v>
      </c>
      <c r="DO73" s="112" t="s">
        <v>252</v>
      </c>
      <c r="DP73" s="112" t="s">
        <v>252</v>
      </c>
      <c r="DQ73" s="112" t="s">
        <v>252</v>
      </c>
      <c r="DR73" s="112" t="s">
        <v>252</v>
      </c>
      <c r="DS73" s="112" t="s">
        <v>252</v>
      </c>
      <c r="DT73" s="112" t="s">
        <v>252</v>
      </c>
      <c r="DU73" s="112" t="s">
        <v>252</v>
      </c>
      <c r="DV73" s="112" t="s">
        <v>252</v>
      </c>
      <c r="DW73" s="112" t="s">
        <v>252</v>
      </c>
      <c r="DX73" s="112" t="s">
        <v>252</v>
      </c>
      <c r="DY73" s="112" t="s">
        <v>252</v>
      </c>
      <c r="DZ73" s="112" t="s">
        <v>252</v>
      </c>
      <c r="EA73" s="112" t="s">
        <v>252</v>
      </c>
      <c r="EB73" s="112" t="s">
        <v>252</v>
      </c>
      <c r="EC73" s="112" t="s">
        <v>252</v>
      </c>
      <c r="ED73" s="112" t="s">
        <v>252</v>
      </c>
      <c r="EE73" s="112" t="s">
        <v>252</v>
      </c>
      <c r="EF73" s="112" t="s">
        <v>252</v>
      </c>
      <c r="EG73" s="112" t="s">
        <v>252</v>
      </c>
      <c r="EH73" s="112" t="s">
        <v>252</v>
      </c>
      <c r="EI73" s="112" t="s">
        <v>252</v>
      </c>
      <c r="EJ73" s="112" t="s">
        <v>252</v>
      </c>
      <c r="EK73" s="112" t="s">
        <v>252</v>
      </c>
      <c r="EL73" s="112" t="s">
        <v>252</v>
      </c>
      <c r="EM73" s="112" t="s">
        <v>252</v>
      </c>
      <c r="EN73" s="112" t="s">
        <v>252</v>
      </c>
      <c r="EO73" s="112" t="s">
        <v>252</v>
      </c>
      <c r="EP73" s="112" t="s">
        <v>252</v>
      </c>
      <c r="EQ73" s="112" t="s">
        <v>252</v>
      </c>
      <c r="ER73" s="112" t="s">
        <v>252</v>
      </c>
      <c r="ES73" s="112" t="s">
        <v>252</v>
      </c>
      <c r="ET73" s="112" t="s">
        <v>252</v>
      </c>
      <c r="EU73" s="112" t="s">
        <v>252</v>
      </c>
      <c r="EV73" s="112" t="s">
        <v>252</v>
      </c>
      <c r="EW73" s="112" t="s">
        <v>252</v>
      </c>
      <c r="EX73" s="112" t="s">
        <v>252</v>
      </c>
      <c r="EY73" s="112" t="s">
        <v>252</v>
      </c>
      <c r="EZ73" s="112" t="s">
        <v>252</v>
      </c>
      <c r="FA73" s="112" t="s">
        <v>252</v>
      </c>
      <c r="FB73" s="112" t="s">
        <v>252</v>
      </c>
      <c r="FC73" s="112" t="s">
        <v>252</v>
      </c>
      <c r="FD73" s="112" t="s">
        <v>252</v>
      </c>
      <c r="FE73" s="112" t="s">
        <v>252</v>
      </c>
      <c r="FF73" s="112" t="s">
        <v>252</v>
      </c>
      <c r="FG73" s="112" t="s">
        <v>252</v>
      </c>
      <c r="FH73" s="112" t="s">
        <v>252</v>
      </c>
      <c r="FI73" s="112" t="s">
        <v>252</v>
      </c>
      <c r="FJ73" s="112" t="s">
        <v>252</v>
      </c>
      <c r="FK73" s="112" t="s">
        <v>252</v>
      </c>
      <c r="FL73" s="112" t="s">
        <v>252</v>
      </c>
      <c r="FM73" s="112" t="s">
        <v>252</v>
      </c>
      <c r="FN73" s="112" t="s">
        <v>252</v>
      </c>
      <c r="FO73" s="112" t="s">
        <v>252</v>
      </c>
      <c r="FP73" s="112" t="s">
        <v>252</v>
      </c>
      <c r="FQ73" s="112" t="s">
        <v>252</v>
      </c>
      <c r="FR73" s="112" t="s">
        <v>252</v>
      </c>
      <c r="FS73" s="112" t="s">
        <v>252</v>
      </c>
      <c r="FT73" s="112" t="s">
        <v>252</v>
      </c>
      <c r="FU73" s="112" t="s">
        <v>252</v>
      </c>
      <c r="FV73" s="112" t="s">
        <v>252</v>
      </c>
      <c r="FW73" s="112" t="s">
        <v>252</v>
      </c>
      <c r="FX73" s="112" t="s">
        <v>252</v>
      </c>
      <c r="FY73" s="112" t="s">
        <v>252</v>
      </c>
      <c r="FZ73" s="112" t="s">
        <v>252</v>
      </c>
      <c r="GA73" s="112" t="s">
        <v>252</v>
      </c>
      <c r="GB73" s="112" t="s">
        <v>252</v>
      </c>
      <c r="GC73" s="112" t="s">
        <v>252</v>
      </c>
      <c r="GD73" s="112" t="s">
        <v>252</v>
      </c>
      <c r="GE73" s="112" t="s">
        <v>252</v>
      </c>
      <c r="GF73" s="112" t="s">
        <v>252</v>
      </c>
      <c r="GG73" s="112" t="s">
        <v>252</v>
      </c>
      <c r="GH73" s="112" t="s">
        <v>252</v>
      </c>
      <c r="GI73" s="112" t="s">
        <v>252</v>
      </c>
      <c r="GJ73" s="112" t="s">
        <v>252</v>
      </c>
      <c r="GK73" s="112" t="s">
        <v>252</v>
      </c>
      <c r="GL73" s="112" t="s">
        <v>252</v>
      </c>
      <c r="GM73" s="112" t="s">
        <v>252</v>
      </c>
      <c r="GN73" s="112" t="s">
        <v>252</v>
      </c>
      <c r="GO73" s="112" t="s">
        <v>252</v>
      </c>
      <c r="GP73" s="112" t="s">
        <v>252</v>
      </c>
      <c r="GQ73" s="112" t="s">
        <v>252</v>
      </c>
      <c r="GR73" s="112" t="s">
        <v>252</v>
      </c>
      <c r="GS73" s="112" t="s">
        <v>252</v>
      </c>
      <c r="GT73" s="112" t="s">
        <v>252</v>
      </c>
      <c r="GU73" s="112" t="s">
        <v>252</v>
      </c>
      <c r="GV73" s="112" t="s">
        <v>252</v>
      </c>
      <c r="GW73" s="112" t="s">
        <v>252</v>
      </c>
      <c r="GX73" s="112" t="s">
        <v>252</v>
      </c>
      <c r="GY73" s="112" t="s">
        <v>252</v>
      </c>
      <c r="GZ73" s="112" t="s">
        <v>252</v>
      </c>
      <c r="HA73" s="112" t="s">
        <v>252</v>
      </c>
      <c r="HB73" s="112" t="s">
        <v>252</v>
      </c>
      <c r="HC73" s="112" t="s">
        <v>252</v>
      </c>
      <c r="HD73" s="112" t="s">
        <v>252</v>
      </c>
      <c r="HE73" s="112" t="s">
        <v>252</v>
      </c>
      <c r="HF73" s="112" t="s">
        <v>252</v>
      </c>
      <c r="HG73" s="112" t="s">
        <v>252</v>
      </c>
      <c r="HH73" s="112" t="s">
        <v>252</v>
      </c>
      <c r="HI73" s="112" t="s">
        <v>252</v>
      </c>
      <c r="HJ73" s="112" t="s">
        <v>252</v>
      </c>
      <c r="HK73" s="112" t="s">
        <v>252</v>
      </c>
      <c r="HL73" s="112" t="s">
        <v>252</v>
      </c>
      <c r="HM73" s="112" t="s">
        <v>252</v>
      </c>
      <c r="HN73" s="112" t="s">
        <v>252</v>
      </c>
      <c r="HO73" s="112" t="s">
        <v>252</v>
      </c>
      <c r="HP73" s="112" t="s">
        <v>252</v>
      </c>
      <c r="HQ73" s="112" t="s">
        <v>252</v>
      </c>
      <c r="HR73" s="112" t="s">
        <v>252</v>
      </c>
      <c r="HS73" s="112" t="s">
        <v>252</v>
      </c>
      <c r="HT73" s="112" t="s">
        <v>252</v>
      </c>
      <c r="HU73" s="112" t="s">
        <v>252</v>
      </c>
      <c r="HV73" s="112" t="s">
        <v>252</v>
      </c>
      <c r="HW73" s="112" t="s">
        <v>252</v>
      </c>
      <c r="HX73" s="112" t="s">
        <v>252</v>
      </c>
      <c r="HY73" s="112" t="s">
        <v>252</v>
      </c>
      <c r="HZ73" s="112" t="s">
        <v>252</v>
      </c>
      <c r="IA73" s="112" t="s">
        <v>252</v>
      </c>
      <c r="IB73" s="112" t="s">
        <v>252</v>
      </c>
      <c r="IC73" s="112" t="s">
        <v>252</v>
      </c>
      <c r="ID73" s="112" t="s">
        <v>252</v>
      </c>
      <c r="IE73" s="112" t="s">
        <v>252</v>
      </c>
      <c r="IF73" s="112" t="s">
        <v>252</v>
      </c>
      <c r="IG73" s="112" t="s">
        <v>252</v>
      </c>
      <c r="IH73" s="112" t="s">
        <v>252</v>
      </c>
      <c r="II73" s="112" t="s">
        <v>252</v>
      </c>
      <c r="IJ73" s="112" t="s">
        <v>252</v>
      </c>
      <c r="IK73" s="112" t="s">
        <v>252</v>
      </c>
      <c r="IL73" s="112" t="s">
        <v>252</v>
      </c>
      <c r="IM73" s="112" t="s">
        <v>252</v>
      </c>
      <c r="IN73" s="112" t="s">
        <v>252</v>
      </c>
      <c r="IO73" s="112" t="s">
        <v>252</v>
      </c>
      <c r="IP73" s="112" t="s">
        <v>252</v>
      </c>
      <c r="IQ73" s="112" t="s">
        <v>252</v>
      </c>
      <c r="IR73" s="112" t="s">
        <v>252</v>
      </c>
      <c r="IS73" s="112" t="s">
        <v>252</v>
      </c>
      <c r="IT73" s="112" t="s">
        <v>252</v>
      </c>
      <c r="IU73" s="112" t="s">
        <v>252</v>
      </c>
      <c r="IV73" s="112" t="s">
        <v>252</v>
      </c>
    </row>
    <row r="74" spans="1:11" ht="38.25" customHeight="1" thickBot="1">
      <c r="A74" s="134" t="s">
        <v>395</v>
      </c>
      <c r="B74" s="117">
        <v>0</v>
      </c>
      <c r="C74" s="112" t="s">
        <v>396</v>
      </c>
      <c r="D74" s="110">
        <f>D76+D77</f>
        <v>58400</v>
      </c>
      <c r="E74" s="110">
        <f>E76+E77</f>
        <v>58400</v>
      </c>
      <c r="F74" s="110">
        <f>F76+F77</f>
        <v>17600</v>
      </c>
      <c r="G74" s="43" t="s">
        <v>207</v>
      </c>
      <c r="H74" s="43" t="s">
        <v>207</v>
      </c>
      <c r="I74" s="115">
        <f aca="true" t="shared" si="13" ref="I74:I79">F74</f>
        <v>17600</v>
      </c>
      <c r="J74" s="120">
        <f>D74-F74</f>
        <v>40800</v>
      </c>
      <c r="K74" s="123">
        <f>E74-F74</f>
        <v>40800</v>
      </c>
    </row>
    <row r="75" spans="1:11" ht="27" customHeight="1" hidden="1" thickBot="1">
      <c r="A75" s="55" t="s">
        <v>251</v>
      </c>
      <c r="B75" s="90">
        <v>225</v>
      </c>
      <c r="C75" s="112" t="s">
        <v>299</v>
      </c>
      <c r="D75" s="110" t="s">
        <v>295</v>
      </c>
      <c r="E75" s="110" t="s">
        <v>295</v>
      </c>
      <c r="F75" s="109"/>
      <c r="G75" s="43" t="s">
        <v>207</v>
      </c>
      <c r="H75" s="43" t="s">
        <v>207</v>
      </c>
      <c r="I75" s="115">
        <f t="shared" si="13"/>
        <v>0</v>
      </c>
      <c r="J75" s="120">
        <f>D75-F75</f>
        <v>95200</v>
      </c>
      <c r="K75" s="123">
        <f>E75-F75</f>
        <v>95200</v>
      </c>
    </row>
    <row r="76" spans="1:11" ht="27" customHeight="1" thickBot="1">
      <c r="A76" s="55" t="s">
        <v>192</v>
      </c>
      <c r="B76" s="90">
        <v>226</v>
      </c>
      <c r="C76" s="114" t="s">
        <v>397</v>
      </c>
      <c r="D76" s="133">
        <v>5600</v>
      </c>
      <c r="E76" s="133">
        <v>5600</v>
      </c>
      <c r="F76" s="133"/>
      <c r="G76" s="43" t="s">
        <v>207</v>
      </c>
      <c r="H76" s="43" t="s">
        <v>207</v>
      </c>
      <c r="I76" s="115">
        <f t="shared" si="13"/>
        <v>0</v>
      </c>
      <c r="J76" s="120">
        <f>D76-F76</f>
        <v>5600</v>
      </c>
      <c r="K76" s="123">
        <f>E76-F76</f>
        <v>5600</v>
      </c>
    </row>
    <row r="77" spans="1:11" ht="37.5" customHeight="1">
      <c r="A77" s="55" t="s">
        <v>205</v>
      </c>
      <c r="B77" s="117" t="s">
        <v>399</v>
      </c>
      <c r="C77" s="114" t="s">
        <v>398</v>
      </c>
      <c r="D77" s="133">
        <v>52800</v>
      </c>
      <c r="E77" s="133">
        <v>52800</v>
      </c>
      <c r="F77" s="133">
        <v>17600</v>
      </c>
      <c r="G77" s="43" t="s">
        <v>207</v>
      </c>
      <c r="H77" s="43" t="s">
        <v>207</v>
      </c>
      <c r="I77" s="115">
        <f t="shared" si="13"/>
        <v>17600</v>
      </c>
      <c r="J77" s="120">
        <f t="shared" si="12"/>
        <v>35200</v>
      </c>
      <c r="K77" s="123">
        <f t="shared" si="11"/>
        <v>35200</v>
      </c>
    </row>
    <row r="78" spans="1:11" ht="33.75" customHeight="1" thickBot="1">
      <c r="A78" s="134" t="s">
        <v>400</v>
      </c>
      <c r="B78" s="117" t="s">
        <v>167</v>
      </c>
      <c r="C78" s="112" t="s">
        <v>401</v>
      </c>
      <c r="D78" s="110">
        <f>D79</f>
        <v>38400</v>
      </c>
      <c r="E78" s="110">
        <f>E79</f>
        <v>38400</v>
      </c>
      <c r="F78" s="110">
        <f>F79</f>
        <v>8327.5</v>
      </c>
      <c r="G78" s="43" t="s">
        <v>207</v>
      </c>
      <c r="H78" s="43" t="s">
        <v>207</v>
      </c>
      <c r="I78" s="43">
        <f t="shared" si="13"/>
        <v>8327.5</v>
      </c>
      <c r="J78" s="120">
        <f t="shared" si="12"/>
        <v>30072.5</v>
      </c>
      <c r="K78" s="126">
        <f>D78-F78</f>
        <v>30072.5</v>
      </c>
    </row>
    <row r="79" spans="1:11" ht="23.25" customHeight="1" thickBot="1">
      <c r="A79" s="55" t="s">
        <v>361</v>
      </c>
      <c r="B79" s="56" t="s">
        <v>366</v>
      </c>
      <c r="C79" s="114" t="s">
        <v>402</v>
      </c>
      <c r="D79" s="133">
        <v>38400</v>
      </c>
      <c r="E79" s="133">
        <v>38400</v>
      </c>
      <c r="F79" s="133">
        <v>8327.5</v>
      </c>
      <c r="G79" s="43" t="s">
        <v>207</v>
      </c>
      <c r="H79" s="43" t="s">
        <v>207</v>
      </c>
      <c r="I79" s="116">
        <f t="shared" si="13"/>
        <v>8327.5</v>
      </c>
      <c r="J79" s="120">
        <f t="shared" si="12"/>
        <v>30072.5</v>
      </c>
      <c r="K79" s="123">
        <f aca="true" t="shared" si="14" ref="K79:K85">E79-F79</f>
        <v>30072.5</v>
      </c>
    </row>
    <row r="80" spans="1:11" ht="36" customHeight="1" thickBot="1">
      <c r="A80" s="134" t="s">
        <v>403</v>
      </c>
      <c r="B80" s="56" t="s">
        <v>167</v>
      </c>
      <c r="C80" s="112" t="s">
        <v>458</v>
      </c>
      <c r="D80" s="110">
        <v>37130</v>
      </c>
      <c r="E80" s="110">
        <v>37130</v>
      </c>
      <c r="F80" s="110">
        <v>37126.44</v>
      </c>
      <c r="G80" s="43" t="s">
        <v>207</v>
      </c>
      <c r="H80" s="43" t="s">
        <v>207</v>
      </c>
      <c r="I80" s="116">
        <v>37126.44</v>
      </c>
      <c r="J80" s="120">
        <f t="shared" si="12"/>
        <v>3.5599999999976717</v>
      </c>
      <c r="K80" s="123">
        <f t="shared" si="14"/>
        <v>3.5599999999976717</v>
      </c>
    </row>
    <row r="81" spans="1:11" ht="24.75" customHeight="1" thickBot="1">
      <c r="A81" s="55" t="s">
        <v>251</v>
      </c>
      <c r="B81" s="90">
        <v>225</v>
      </c>
      <c r="C81" s="2" t="s">
        <v>459</v>
      </c>
      <c r="D81" s="109">
        <v>37130</v>
      </c>
      <c r="E81" s="109">
        <v>37130</v>
      </c>
      <c r="F81" s="109">
        <v>37126.44</v>
      </c>
      <c r="G81" s="43" t="s">
        <v>207</v>
      </c>
      <c r="H81" s="43" t="s">
        <v>207</v>
      </c>
      <c r="I81" s="43" t="s">
        <v>460</v>
      </c>
      <c r="J81" s="120">
        <f t="shared" si="12"/>
        <v>3.5599999999976717</v>
      </c>
      <c r="K81" s="123">
        <f t="shared" si="14"/>
        <v>3.5599999999976717</v>
      </c>
    </row>
    <row r="82" spans="1:11" ht="36" customHeight="1" thickBot="1">
      <c r="A82" s="134" t="s">
        <v>403</v>
      </c>
      <c r="B82" s="56" t="s">
        <v>167</v>
      </c>
      <c r="C82" s="112" t="s">
        <v>404</v>
      </c>
      <c r="D82" s="110">
        <v>210500</v>
      </c>
      <c r="E82" s="110">
        <v>210500</v>
      </c>
      <c r="F82" s="133">
        <v>3233</v>
      </c>
      <c r="G82" s="43" t="s">
        <v>207</v>
      </c>
      <c r="H82" s="43" t="s">
        <v>207</v>
      </c>
      <c r="I82" s="116">
        <v>3233</v>
      </c>
      <c r="J82" s="120">
        <f aca="true" t="shared" si="15" ref="J82:J97">D82-F82</f>
        <v>207267</v>
      </c>
      <c r="K82" s="123">
        <f t="shared" si="14"/>
        <v>207267</v>
      </c>
    </row>
    <row r="83" spans="1:11" ht="24.75" customHeight="1" thickBot="1">
      <c r="A83" s="55" t="s">
        <v>203</v>
      </c>
      <c r="B83" s="90">
        <v>220</v>
      </c>
      <c r="C83" s="2" t="s">
        <v>405</v>
      </c>
      <c r="D83" s="133">
        <v>13500</v>
      </c>
      <c r="E83" s="133">
        <v>13500</v>
      </c>
      <c r="F83" s="109"/>
      <c r="G83" s="43" t="s">
        <v>207</v>
      </c>
      <c r="H83" s="43" t="s">
        <v>207</v>
      </c>
      <c r="I83" s="43" t="s">
        <v>186</v>
      </c>
      <c r="J83" s="120">
        <f>D83-F83</f>
        <v>13500</v>
      </c>
      <c r="K83" s="123">
        <f t="shared" si="14"/>
        <v>13500</v>
      </c>
    </row>
    <row r="84" spans="1:11" ht="42.75" customHeight="1" hidden="1" thickBot="1">
      <c r="A84" s="138" t="s">
        <v>253</v>
      </c>
      <c r="B84" s="117" t="s">
        <v>167</v>
      </c>
      <c r="C84" s="112" t="s">
        <v>254</v>
      </c>
      <c r="D84" s="110">
        <v>1001700</v>
      </c>
      <c r="E84" s="110">
        <v>1001700</v>
      </c>
      <c r="F84" s="110">
        <f>F85+F87+F88+F86+F90+F89</f>
        <v>14395.4</v>
      </c>
      <c r="G84" s="43" t="s">
        <v>207</v>
      </c>
      <c r="H84" s="43" t="s">
        <v>207</v>
      </c>
      <c r="I84" s="115">
        <f>F84</f>
        <v>14395.4</v>
      </c>
      <c r="J84" s="120">
        <f t="shared" si="15"/>
        <v>987304.6</v>
      </c>
      <c r="K84" s="123">
        <f t="shared" si="14"/>
        <v>987304.6</v>
      </c>
    </row>
    <row r="85" spans="1:11" ht="24.75" customHeight="1" thickBot="1">
      <c r="A85" s="55" t="s">
        <v>251</v>
      </c>
      <c r="B85" s="90">
        <v>225</v>
      </c>
      <c r="C85" s="2" t="s">
        <v>420</v>
      </c>
      <c r="D85" s="109">
        <v>13500</v>
      </c>
      <c r="E85" s="109">
        <v>13500</v>
      </c>
      <c r="F85" s="109">
        <v>3233</v>
      </c>
      <c r="G85" s="43" t="s">
        <v>207</v>
      </c>
      <c r="H85" s="43" t="s">
        <v>207</v>
      </c>
      <c r="I85" s="43" t="s">
        <v>492</v>
      </c>
      <c r="J85" s="120">
        <f t="shared" si="15"/>
        <v>10267</v>
      </c>
      <c r="K85" s="123">
        <f t="shared" si="14"/>
        <v>10267</v>
      </c>
    </row>
    <row r="86" spans="1:11" ht="34.5" customHeight="1" thickBot="1">
      <c r="A86" s="55" t="s">
        <v>421</v>
      </c>
      <c r="B86" s="90">
        <v>0</v>
      </c>
      <c r="C86" s="2" t="s">
        <v>422</v>
      </c>
      <c r="D86" s="110">
        <v>197000</v>
      </c>
      <c r="E86" s="110">
        <v>197000</v>
      </c>
      <c r="F86" s="109"/>
      <c r="G86" s="43" t="s">
        <v>207</v>
      </c>
      <c r="H86" s="43" t="s">
        <v>207</v>
      </c>
      <c r="I86" s="43" t="s">
        <v>186</v>
      </c>
      <c r="J86" s="120">
        <v>197000</v>
      </c>
      <c r="K86" s="123">
        <v>197000</v>
      </c>
    </row>
    <row r="87" spans="1:11" ht="24.75" customHeight="1" hidden="1" thickBot="1">
      <c r="A87" s="55" t="s">
        <v>251</v>
      </c>
      <c r="B87" s="90">
        <v>310</v>
      </c>
      <c r="C87" s="2" t="s">
        <v>281</v>
      </c>
      <c r="D87" s="109"/>
      <c r="E87" s="109"/>
      <c r="F87" s="109"/>
      <c r="G87" s="43" t="s">
        <v>207</v>
      </c>
      <c r="H87" s="43" t="s">
        <v>207</v>
      </c>
      <c r="I87" s="43" t="s">
        <v>288</v>
      </c>
      <c r="J87" s="120">
        <v>3000</v>
      </c>
      <c r="K87" s="123">
        <v>3000</v>
      </c>
    </row>
    <row r="88" spans="1:11" ht="24.75" customHeight="1" hidden="1" thickBot="1">
      <c r="A88" s="55" t="s">
        <v>251</v>
      </c>
      <c r="B88" s="90">
        <v>310</v>
      </c>
      <c r="C88" s="2" t="s">
        <v>282</v>
      </c>
      <c r="D88" s="109"/>
      <c r="E88" s="109"/>
      <c r="F88" s="109"/>
      <c r="G88" s="43" t="s">
        <v>207</v>
      </c>
      <c r="H88" s="43" t="s">
        <v>207</v>
      </c>
      <c r="I88" s="43" t="s">
        <v>286</v>
      </c>
      <c r="J88" s="120">
        <f>D88-F88</f>
        <v>0</v>
      </c>
      <c r="K88" s="123">
        <f>J88</f>
        <v>0</v>
      </c>
    </row>
    <row r="89" spans="1:11" ht="24.75" customHeight="1" thickBot="1">
      <c r="A89" s="55" t="s">
        <v>251</v>
      </c>
      <c r="B89" s="90">
        <v>225</v>
      </c>
      <c r="C89" s="2" t="s">
        <v>423</v>
      </c>
      <c r="D89" s="109">
        <v>197000</v>
      </c>
      <c r="E89" s="109">
        <v>197000</v>
      </c>
      <c r="F89" s="109"/>
      <c r="G89" s="43" t="s">
        <v>207</v>
      </c>
      <c r="H89" s="43" t="s">
        <v>207</v>
      </c>
      <c r="I89" s="43" t="s">
        <v>186</v>
      </c>
      <c r="J89" s="120">
        <f>D89-F89</f>
        <v>197000</v>
      </c>
      <c r="K89" s="123">
        <f aca="true" t="shared" si="16" ref="K89:K94">E89-F89</f>
        <v>197000</v>
      </c>
    </row>
    <row r="90" spans="1:11" ht="24.75" customHeight="1" hidden="1" thickBot="1">
      <c r="A90" s="55" t="s">
        <v>251</v>
      </c>
      <c r="B90" s="90">
        <v>340</v>
      </c>
      <c r="C90" s="2" t="s">
        <v>303</v>
      </c>
      <c r="D90" s="109" t="s">
        <v>305</v>
      </c>
      <c r="E90" s="109" t="s">
        <v>305</v>
      </c>
      <c r="F90" s="109" t="s">
        <v>304</v>
      </c>
      <c r="G90" s="43" t="s">
        <v>207</v>
      </c>
      <c r="H90" s="43" t="s">
        <v>207</v>
      </c>
      <c r="I90" s="43" t="s">
        <v>304</v>
      </c>
      <c r="J90" s="120">
        <f>D90-F90</f>
        <v>37.600000000000364</v>
      </c>
      <c r="K90" s="123">
        <f t="shared" si="16"/>
        <v>37.600000000000364</v>
      </c>
    </row>
    <row r="91" spans="1:11" ht="39.75" customHeight="1" thickBot="1">
      <c r="A91" s="158" t="s">
        <v>450</v>
      </c>
      <c r="B91" s="117" t="s">
        <v>167</v>
      </c>
      <c r="C91" s="112" t="s">
        <v>451</v>
      </c>
      <c r="D91" s="110">
        <v>282800</v>
      </c>
      <c r="E91" s="110">
        <v>282800</v>
      </c>
      <c r="F91" s="110">
        <f>F92+F97</f>
        <v>158481.34</v>
      </c>
      <c r="G91" s="43" t="s">
        <v>207</v>
      </c>
      <c r="H91" s="43" t="s">
        <v>207</v>
      </c>
      <c r="I91" s="116">
        <f>F91</f>
        <v>158481.34</v>
      </c>
      <c r="J91" s="121">
        <f>D91-F91</f>
        <v>124318.66</v>
      </c>
      <c r="K91" s="122">
        <f t="shared" si="16"/>
        <v>124318.66</v>
      </c>
    </row>
    <row r="92" spans="1:11" ht="24" customHeight="1" thickBot="1">
      <c r="A92" s="158" t="s">
        <v>424</v>
      </c>
      <c r="B92" s="118" t="s">
        <v>167</v>
      </c>
      <c r="C92" s="112" t="s">
        <v>425</v>
      </c>
      <c r="D92" s="110">
        <v>198000</v>
      </c>
      <c r="E92" s="110">
        <v>198000</v>
      </c>
      <c r="F92" s="110">
        <f>F94+F96</f>
        <v>122988.04</v>
      </c>
      <c r="G92" s="43" t="s">
        <v>207</v>
      </c>
      <c r="H92" s="43" t="s">
        <v>207</v>
      </c>
      <c r="I92" s="115">
        <f>F92</f>
        <v>122988.04</v>
      </c>
      <c r="J92" s="120">
        <f t="shared" si="15"/>
        <v>75011.96</v>
      </c>
      <c r="K92" s="123">
        <f t="shared" si="16"/>
        <v>75011.96</v>
      </c>
    </row>
    <row r="93" spans="1:11" ht="15" customHeight="1" hidden="1" thickBot="1">
      <c r="A93" s="119" t="s">
        <v>168</v>
      </c>
      <c r="B93" s="90">
        <v>242</v>
      </c>
      <c r="C93" s="2" t="s">
        <v>224</v>
      </c>
      <c r="D93" s="109" t="s">
        <v>223</v>
      </c>
      <c r="E93" s="109" t="s">
        <v>223</v>
      </c>
      <c r="F93" s="109" t="s">
        <v>186</v>
      </c>
      <c r="G93" s="43" t="s">
        <v>207</v>
      </c>
      <c r="H93" s="43" t="s">
        <v>207</v>
      </c>
      <c r="I93" s="115">
        <v>0</v>
      </c>
      <c r="J93" s="120">
        <f t="shared" si="15"/>
        <v>12000</v>
      </c>
      <c r="K93" s="123">
        <f t="shared" si="16"/>
        <v>12000</v>
      </c>
    </row>
    <row r="94" spans="1:11" ht="15" customHeight="1">
      <c r="A94" s="134" t="s">
        <v>203</v>
      </c>
      <c r="B94" s="56" t="s">
        <v>255</v>
      </c>
      <c r="C94" s="114" t="s">
        <v>426</v>
      </c>
      <c r="D94" s="133">
        <v>152000</v>
      </c>
      <c r="E94" s="133">
        <v>152000</v>
      </c>
      <c r="F94" s="110">
        <v>77038.04</v>
      </c>
      <c r="G94" s="43" t="s">
        <v>207</v>
      </c>
      <c r="H94" s="43" t="s">
        <v>207</v>
      </c>
      <c r="I94" s="115">
        <f>F94</f>
        <v>77038.04</v>
      </c>
      <c r="J94" s="120">
        <f t="shared" si="15"/>
        <v>74961.96</v>
      </c>
      <c r="K94" s="123">
        <f t="shared" si="16"/>
        <v>74961.96</v>
      </c>
    </row>
    <row r="95" spans="1:11" ht="15" customHeight="1">
      <c r="A95" s="55" t="s">
        <v>192</v>
      </c>
      <c r="B95" s="90">
        <v>226</v>
      </c>
      <c r="C95" s="2" t="s">
        <v>427</v>
      </c>
      <c r="D95" s="109">
        <v>152000</v>
      </c>
      <c r="E95" s="109">
        <v>152000</v>
      </c>
      <c r="F95" s="109">
        <v>77038.04</v>
      </c>
      <c r="G95" s="43" t="s">
        <v>207</v>
      </c>
      <c r="H95" s="43" t="s">
        <v>207</v>
      </c>
      <c r="I95" s="43" t="s">
        <v>453</v>
      </c>
      <c r="J95" s="120">
        <f t="shared" si="15"/>
        <v>74961.96</v>
      </c>
      <c r="K95" s="25" t="s">
        <v>287</v>
      </c>
    </row>
    <row r="96" spans="1:11" ht="15" customHeight="1" thickBot="1">
      <c r="A96" s="55" t="s">
        <v>192</v>
      </c>
      <c r="B96" s="90">
        <v>226</v>
      </c>
      <c r="C96" s="2" t="s">
        <v>454</v>
      </c>
      <c r="D96" s="109">
        <v>46000</v>
      </c>
      <c r="E96" s="109">
        <v>46000</v>
      </c>
      <c r="F96" s="109">
        <v>45950</v>
      </c>
      <c r="G96" s="43" t="s">
        <v>207</v>
      </c>
      <c r="H96" s="43" t="s">
        <v>207</v>
      </c>
      <c r="I96" s="43" t="s">
        <v>455</v>
      </c>
      <c r="J96" s="120">
        <f>D96-F96</f>
        <v>50</v>
      </c>
      <c r="K96" s="25" t="s">
        <v>287</v>
      </c>
    </row>
    <row r="97" spans="1:11" ht="39.75" customHeight="1" thickBot="1">
      <c r="A97" s="158" t="s">
        <v>424</v>
      </c>
      <c r="B97" s="117" t="s">
        <v>167</v>
      </c>
      <c r="C97" s="112" t="s">
        <v>428</v>
      </c>
      <c r="D97" s="110">
        <v>84800</v>
      </c>
      <c r="E97" s="110">
        <v>84800</v>
      </c>
      <c r="F97" s="110">
        <f>F99+F103</f>
        <v>35493.3</v>
      </c>
      <c r="G97" s="43" t="s">
        <v>207</v>
      </c>
      <c r="H97" s="43" t="s">
        <v>207</v>
      </c>
      <c r="I97" s="116">
        <f>F97</f>
        <v>35493.3</v>
      </c>
      <c r="J97" s="121">
        <f t="shared" si="15"/>
        <v>49306.7</v>
      </c>
      <c r="K97" s="122">
        <f aca="true" t="shared" si="17" ref="K97:K102">E97-F97</f>
        <v>49306.7</v>
      </c>
    </row>
    <row r="98" spans="1:11" ht="15" customHeight="1" hidden="1" thickBot="1">
      <c r="A98" s="55" t="s">
        <v>163</v>
      </c>
      <c r="B98" s="90">
        <v>223</v>
      </c>
      <c r="C98" s="2" t="s">
        <v>256</v>
      </c>
      <c r="D98" s="109" t="s">
        <v>257</v>
      </c>
      <c r="E98" s="109" t="s">
        <v>257</v>
      </c>
      <c r="F98" s="109" t="s">
        <v>275</v>
      </c>
      <c r="G98" s="43" t="s">
        <v>207</v>
      </c>
      <c r="H98" s="43" t="s">
        <v>207</v>
      </c>
      <c r="I98" s="43" t="s">
        <v>275</v>
      </c>
      <c r="J98" s="120">
        <f aca="true" t="shared" si="18" ref="J98:J113">D98-F98</f>
        <v>58298.85</v>
      </c>
      <c r="K98" s="123">
        <f t="shared" si="17"/>
        <v>58298.85</v>
      </c>
    </row>
    <row r="99" spans="1:11" ht="15" customHeight="1" thickBot="1">
      <c r="A99" s="134" t="s">
        <v>203</v>
      </c>
      <c r="B99" s="117" t="s">
        <v>255</v>
      </c>
      <c r="C99" s="112" t="s">
        <v>429</v>
      </c>
      <c r="D99" s="110">
        <v>44800</v>
      </c>
      <c r="E99" s="110">
        <v>44800</v>
      </c>
      <c r="F99" s="110">
        <v>15493.3</v>
      </c>
      <c r="G99" s="43" t="s">
        <v>207</v>
      </c>
      <c r="H99" s="43" t="s">
        <v>207</v>
      </c>
      <c r="I99" s="115">
        <f>F99</f>
        <v>15493.3</v>
      </c>
      <c r="J99" s="120">
        <f t="shared" si="18"/>
        <v>29306.7</v>
      </c>
      <c r="K99" s="123">
        <f t="shared" si="17"/>
        <v>29306.7</v>
      </c>
    </row>
    <row r="100" spans="1:11" ht="15" customHeight="1" hidden="1" thickBot="1">
      <c r="A100" s="55" t="s">
        <v>163</v>
      </c>
      <c r="B100" s="90">
        <v>223</v>
      </c>
      <c r="C100" s="2" t="s">
        <v>276</v>
      </c>
      <c r="D100" s="109"/>
      <c r="E100" s="109"/>
      <c r="F100" s="109"/>
      <c r="G100" s="43" t="s">
        <v>207</v>
      </c>
      <c r="H100" s="43" t="s">
        <v>207</v>
      </c>
      <c r="I100" s="43" t="s">
        <v>283</v>
      </c>
      <c r="J100" s="120">
        <f t="shared" si="18"/>
        <v>0</v>
      </c>
      <c r="K100" s="123">
        <f t="shared" si="17"/>
        <v>0</v>
      </c>
    </row>
    <row r="101" spans="1:11" ht="15" customHeight="1" hidden="1" thickBot="1">
      <c r="A101" s="55" t="s">
        <v>162</v>
      </c>
      <c r="B101" s="90">
        <v>223</v>
      </c>
      <c r="C101" s="2" t="s">
        <v>277</v>
      </c>
      <c r="D101" s="109"/>
      <c r="E101" s="109"/>
      <c r="F101" s="109"/>
      <c r="G101" s="43" t="s">
        <v>207</v>
      </c>
      <c r="H101" s="43" t="s">
        <v>207</v>
      </c>
      <c r="I101" s="43" t="s">
        <v>186</v>
      </c>
      <c r="J101" s="120">
        <f t="shared" si="18"/>
        <v>0</v>
      </c>
      <c r="K101" s="123">
        <f t="shared" si="17"/>
        <v>0</v>
      </c>
    </row>
    <row r="102" spans="1:11" ht="15" customHeight="1" thickBot="1">
      <c r="A102" s="55" t="s">
        <v>163</v>
      </c>
      <c r="B102" s="90">
        <v>223</v>
      </c>
      <c r="C102" s="2" t="s">
        <v>430</v>
      </c>
      <c r="D102" s="109">
        <v>44800</v>
      </c>
      <c r="E102" s="109">
        <v>44800</v>
      </c>
      <c r="F102" s="109">
        <v>15493.3</v>
      </c>
      <c r="G102" s="43" t="s">
        <v>207</v>
      </c>
      <c r="H102" s="43" t="s">
        <v>207</v>
      </c>
      <c r="I102" s="43" t="s">
        <v>493</v>
      </c>
      <c r="J102" s="120">
        <f t="shared" si="18"/>
        <v>29306.7</v>
      </c>
      <c r="K102" s="123">
        <f t="shared" si="17"/>
        <v>29306.7</v>
      </c>
    </row>
    <row r="103" spans="1:11" ht="15" customHeight="1" thickBot="1">
      <c r="A103" s="134" t="s">
        <v>203</v>
      </c>
      <c r="B103" s="117" t="s">
        <v>255</v>
      </c>
      <c r="C103" s="112" t="s">
        <v>432</v>
      </c>
      <c r="D103" s="110">
        <v>20000</v>
      </c>
      <c r="E103" s="110">
        <v>20000</v>
      </c>
      <c r="F103" s="110">
        <v>20000</v>
      </c>
      <c r="G103" s="43" t="s">
        <v>207</v>
      </c>
      <c r="H103" s="43" t="s">
        <v>207</v>
      </c>
      <c r="I103" s="115">
        <f>F103</f>
        <v>20000</v>
      </c>
      <c r="J103" s="120">
        <f>D103-F103</f>
        <v>0</v>
      </c>
      <c r="K103" s="123">
        <f>E103-F103</f>
        <v>0</v>
      </c>
    </row>
    <row r="104" spans="1:11" ht="21.75" customHeight="1" thickBot="1">
      <c r="A104" s="55" t="s">
        <v>251</v>
      </c>
      <c r="B104" s="90">
        <v>225</v>
      </c>
      <c r="C104" s="2" t="s">
        <v>431</v>
      </c>
      <c r="D104" s="109">
        <v>20000</v>
      </c>
      <c r="E104" s="109">
        <v>20000</v>
      </c>
      <c r="F104" s="109">
        <v>20000</v>
      </c>
      <c r="G104" s="43" t="s">
        <v>207</v>
      </c>
      <c r="H104" s="43" t="s">
        <v>207</v>
      </c>
      <c r="I104" s="43" t="s">
        <v>294</v>
      </c>
      <c r="J104" s="120">
        <v>20000</v>
      </c>
      <c r="K104" s="123">
        <v>20000</v>
      </c>
    </row>
    <row r="105" spans="1:11" ht="15" customHeight="1">
      <c r="A105" s="134" t="s">
        <v>203</v>
      </c>
      <c r="B105" s="117" t="s">
        <v>255</v>
      </c>
      <c r="C105" s="112" t="s">
        <v>433</v>
      </c>
      <c r="D105" s="110">
        <v>15000</v>
      </c>
      <c r="E105" s="110">
        <v>15000</v>
      </c>
      <c r="F105" s="110"/>
      <c r="G105" s="43" t="s">
        <v>207</v>
      </c>
      <c r="H105" s="43" t="s">
        <v>207</v>
      </c>
      <c r="I105" s="115">
        <f>F105</f>
        <v>0</v>
      </c>
      <c r="J105" s="120">
        <f>D105-F105</f>
        <v>15000</v>
      </c>
      <c r="K105" s="123">
        <f>E105-F105</f>
        <v>15000</v>
      </c>
    </row>
    <row r="106" spans="1:11" ht="27" customHeight="1">
      <c r="A106" s="55" t="s">
        <v>251</v>
      </c>
      <c r="B106" s="90">
        <v>225</v>
      </c>
      <c r="C106" s="2" t="s">
        <v>434</v>
      </c>
      <c r="D106" s="109">
        <v>15000</v>
      </c>
      <c r="E106" s="109">
        <v>15000</v>
      </c>
      <c r="F106" s="109"/>
      <c r="G106" s="43" t="s">
        <v>207</v>
      </c>
      <c r="H106" s="43" t="s">
        <v>207</v>
      </c>
      <c r="I106" s="43" t="s">
        <v>186</v>
      </c>
      <c r="J106" s="120">
        <f t="shared" si="18"/>
        <v>15000</v>
      </c>
      <c r="K106" s="25" t="s">
        <v>287</v>
      </c>
    </row>
    <row r="107" spans="1:11" ht="15" customHeight="1" hidden="1">
      <c r="A107" s="55" t="s">
        <v>166</v>
      </c>
      <c r="B107" s="90">
        <v>340</v>
      </c>
      <c r="C107" s="2" t="s">
        <v>258</v>
      </c>
      <c r="D107" s="109" t="s">
        <v>257</v>
      </c>
      <c r="E107" s="109" t="s">
        <v>257</v>
      </c>
      <c r="F107" s="109"/>
      <c r="G107" s="43" t="s">
        <v>207</v>
      </c>
      <c r="H107" s="43" t="s">
        <v>207</v>
      </c>
      <c r="I107" s="43" t="s">
        <v>240</v>
      </c>
      <c r="J107" s="120">
        <f t="shared" si="18"/>
        <v>70000</v>
      </c>
      <c r="K107" s="25" t="s">
        <v>241</v>
      </c>
    </row>
    <row r="108" spans="1:11" ht="22.5" customHeight="1" hidden="1">
      <c r="A108" s="55" t="s">
        <v>250</v>
      </c>
      <c r="B108" s="90">
        <v>310</v>
      </c>
      <c r="C108" s="2" t="s">
        <v>278</v>
      </c>
      <c r="D108" s="109"/>
      <c r="E108" s="109"/>
      <c r="F108" s="109"/>
      <c r="G108" s="43" t="s">
        <v>207</v>
      </c>
      <c r="H108" s="43" t="s">
        <v>207</v>
      </c>
      <c r="I108" s="43"/>
      <c r="J108" s="120">
        <f t="shared" si="18"/>
        <v>0</v>
      </c>
      <c r="K108" s="120">
        <v>0</v>
      </c>
    </row>
    <row r="109" spans="1:11" ht="22.5" customHeight="1" hidden="1">
      <c r="A109" s="55" t="s">
        <v>250</v>
      </c>
      <c r="B109" s="90">
        <v>340</v>
      </c>
      <c r="C109" s="2" t="s">
        <v>258</v>
      </c>
      <c r="D109" s="109"/>
      <c r="E109" s="109"/>
      <c r="F109" s="109"/>
      <c r="G109" s="43" t="s">
        <v>207</v>
      </c>
      <c r="H109" s="43" t="s">
        <v>207</v>
      </c>
      <c r="I109" s="43" t="s">
        <v>284</v>
      </c>
      <c r="J109" s="120">
        <f t="shared" si="18"/>
        <v>0</v>
      </c>
      <c r="K109" s="120">
        <v>90.66</v>
      </c>
    </row>
    <row r="110" spans="1:11" ht="66" customHeight="1">
      <c r="A110" s="134" t="s">
        <v>435</v>
      </c>
      <c r="B110" s="90"/>
      <c r="C110" s="112" t="s">
        <v>436</v>
      </c>
      <c r="D110" s="110">
        <v>5000</v>
      </c>
      <c r="E110" s="110">
        <v>5000</v>
      </c>
      <c r="F110" s="109"/>
      <c r="G110" s="43" t="s">
        <v>207</v>
      </c>
      <c r="H110" s="43" t="s">
        <v>207</v>
      </c>
      <c r="I110" s="43" t="s">
        <v>186</v>
      </c>
      <c r="J110" s="120">
        <f>D110-F110</f>
        <v>5000</v>
      </c>
      <c r="K110" s="120">
        <v>0</v>
      </c>
    </row>
    <row r="111" spans="1:11" ht="22.5" customHeight="1" thickBot="1">
      <c r="A111" s="55" t="s">
        <v>250</v>
      </c>
      <c r="B111" s="90">
        <v>340</v>
      </c>
      <c r="C111" s="2" t="s">
        <v>437</v>
      </c>
      <c r="D111" s="109">
        <v>5000</v>
      </c>
      <c r="E111" s="109">
        <v>5000</v>
      </c>
      <c r="F111" s="109"/>
      <c r="G111" s="43" t="s">
        <v>207</v>
      </c>
      <c r="H111" s="43" t="s">
        <v>207</v>
      </c>
      <c r="I111" s="43" t="s">
        <v>186</v>
      </c>
      <c r="J111" s="120">
        <f t="shared" si="18"/>
        <v>5000</v>
      </c>
      <c r="K111" s="120">
        <v>0</v>
      </c>
    </row>
    <row r="112" spans="1:11" ht="30.75" customHeight="1" hidden="1" thickBot="1">
      <c r="A112" s="134" t="s">
        <v>198</v>
      </c>
      <c r="B112" s="117" t="s">
        <v>167</v>
      </c>
      <c r="C112" s="112" t="s">
        <v>184</v>
      </c>
      <c r="D112" s="110" t="s">
        <v>217</v>
      </c>
      <c r="E112" s="110" t="s">
        <v>217</v>
      </c>
      <c r="F112" s="110">
        <v>0</v>
      </c>
      <c r="G112" s="43" t="s">
        <v>207</v>
      </c>
      <c r="H112" s="43" t="s">
        <v>207</v>
      </c>
      <c r="I112" s="115">
        <v>53695.68</v>
      </c>
      <c r="J112" s="120">
        <f t="shared" si="18"/>
        <v>53700</v>
      </c>
      <c r="K112" s="123">
        <f>E112-F112</f>
        <v>53700</v>
      </c>
    </row>
    <row r="113" spans="1:11" ht="15" customHeight="1" hidden="1" thickBot="1">
      <c r="A113" s="55" t="s">
        <v>164</v>
      </c>
      <c r="B113" s="90">
        <v>225</v>
      </c>
      <c r="C113" s="2" t="s">
        <v>185</v>
      </c>
      <c r="D113" s="109" t="s">
        <v>212</v>
      </c>
      <c r="E113" s="109" t="s">
        <v>212</v>
      </c>
      <c r="F113" s="109" t="s">
        <v>186</v>
      </c>
      <c r="G113" s="43" t="s">
        <v>207</v>
      </c>
      <c r="H113" s="43" t="s">
        <v>207</v>
      </c>
      <c r="I113" s="115">
        <v>1895.68</v>
      </c>
      <c r="J113" s="120">
        <f t="shared" si="18"/>
        <v>1900</v>
      </c>
      <c r="K113" s="123">
        <f>E113-F113</f>
        <v>1900</v>
      </c>
    </row>
    <row r="114" spans="1:11" ht="15" customHeight="1" hidden="1" thickBot="1">
      <c r="A114" s="55" t="s">
        <v>164</v>
      </c>
      <c r="B114" s="90">
        <v>225</v>
      </c>
      <c r="C114" s="2" t="s">
        <v>215</v>
      </c>
      <c r="D114" s="109" t="s">
        <v>216</v>
      </c>
      <c r="E114" s="109" t="s">
        <v>216</v>
      </c>
      <c r="F114" s="109" t="s">
        <v>186</v>
      </c>
      <c r="G114" s="43" t="s">
        <v>207</v>
      </c>
      <c r="H114" s="43" t="s">
        <v>207</v>
      </c>
      <c r="I114" s="43" t="s">
        <v>216</v>
      </c>
      <c r="J114" s="120">
        <v>0</v>
      </c>
      <c r="K114" s="123">
        <f>E114-F114</f>
        <v>51800</v>
      </c>
    </row>
    <row r="115" spans="1:11" ht="25.5" customHeight="1" hidden="1" thickBot="1">
      <c r="A115" s="55" t="s">
        <v>197</v>
      </c>
      <c r="B115" s="90"/>
      <c r="C115" s="112" t="s">
        <v>196</v>
      </c>
      <c r="D115" s="110">
        <f>D116+D117</f>
        <v>41000</v>
      </c>
      <c r="E115" s="110" t="s">
        <v>218</v>
      </c>
      <c r="F115" s="110">
        <v>0</v>
      </c>
      <c r="G115" s="43" t="s">
        <v>207</v>
      </c>
      <c r="H115" s="43" t="s">
        <v>207</v>
      </c>
      <c r="I115" s="115">
        <v>41000</v>
      </c>
      <c r="J115" s="120">
        <v>0</v>
      </c>
      <c r="K115" s="123">
        <f>E115-F115</f>
        <v>41000</v>
      </c>
    </row>
    <row r="116" spans="1:11" ht="15" customHeight="1" hidden="1" thickBot="1">
      <c r="A116" s="55" t="s">
        <v>164</v>
      </c>
      <c r="B116" s="90">
        <v>225</v>
      </c>
      <c r="C116" s="2" t="s">
        <v>187</v>
      </c>
      <c r="D116" s="109" t="s">
        <v>183</v>
      </c>
      <c r="E116" s="109" t="s">
        <v>183</v>
      </c>
      <c r="F116" s="109" t="s">
        <v>186</v>
      </c>
      <c r="G116" s="43" t="s">
        <v>207</v>
      </c>
      <c r="H116" s="43" t="s">
        <v>207</v>
      </c>
      <c r="I116" s="115">
        <v>25000</v>
      </c>
      <c r="J116" s="120">
        <v>0</v>
      </c>
      <c r="K116" s="25" t="s">
        <v>213</v>
      </c>
    </row>
    <row r="117" spans="1:11" ht="15" customHeight="1" hidden="1" thickBot="1">
      <c r="A117" s="55" t="s">
        <v>157</v>
      </c>
      <c r="B117" s="90">
        <v>310</v>
      </c>
      <c r="C117" s="2" t="s">
        <v>214</v>
      </c>
      <c r="D117" s="109" t="s">
        <v>179</v>
      </c>
      <c r="E117" s="109" t="s">
        <v>179</v>
      </c>
      <c r="F117" s="109" t="s">
        <v>186</v>
      </c>
      <c r="G117" s="43" t="s">
        <v>207</v>
      </c>
      <c r="H117" s="43" t="s">
        <v>207</v>
      </c>
      <c r="I117" s="115" t="str">
        <f aca="true" t="shared" si="19" ref="I117:I123">F117</f>
        <v>0</v>
      </c>
      <c r="J117" s="120">
        <f aca="true" t="shared" si="20" ref="J117:J124">D117-F117</f>
        <v>16000</v>
      </c>
      <c r="K117" s="123">
        <f>E117-F117</f>
        <v>16000</v>
      </c>
    </row>
    <row r="118" spans="1:11" ht="22.5" customHeight="1" hidden="1" thickBot="1">
      <c r="A118" s="55" t="s">
        <v>262</v>
      </c>
      <c r="B118" s="90">
        <v>241</v>
      </c>
      <c r="C118" s="112" t="s">
        <v>285</v>
      </c>
      <c r="D118" s="110" t="s">
        <v>263</v>
      </c>
      <c r="E118" s="110" t="s">
        <v>263</v>
      </c>
      <c r="F118" s="109"/>
      <c r="G118" s="43" t="s">
        <v>207</v>
      </c>
      <c r="H118" s="43" t="s">
        <v>207</v>
      </c>
      <c r="I118" s="115">
        <f>F118</f>
        <v>0</v>
      </c>
      <c r="J118" s="120">
        <f>D118-F118</f>
        <v>2000</v>
      </c>
      <c r="K118" s="123">
        <f>E118-F118</f>
        <v>2000</v>
      </c>
    </row>
    <row r="119" spans="1:11" ht="22.5" customHeight="1" thickBot="1">
      <c r="A119" s="134" t="s">
        <v>195</v>
      </c>
      <c r="B119" s="90"/>
      <c r="C119" s="112" t="s">
        <v>308</v>
      </c>
      <c r="D119" s="110">
        <f>D120+D128+D130</f>
        <v>3101800</v>
      </c>
      <c r="E119" s="110">
        <f>E120+E128+E130</f>
        <v>3101800</v>
      </c>
      <c r="F119" s="110">
        <v>1050400</v>
      </c>
      <c r="G119" s="43" t="s">
        <v>207</v>
      </c>
      <c r="H119" s="43" t="s">
        <v>207</v>
      </c>
      <c r="I119" s="116">
        <f t="shared" si="19"/>
        <v>1050400</v>
      </c>
      <c r="J119" s="120">
        <f t="shared" si="20"/>
        <v>2051400</v>
      </c>
      <c r="K119" s="123">
        <f>E119-F119</f>
        <v>2051400</v>
      </c>
    </row>
    <row r="120" spans="1:11" ht="36.75" customHeight="1" thickBot="1">
      <c r="A120" s="138" t="s">
        <v>438</v>
      </c>
      <c r="B120" s="56"/>
      <c r="C120" s="112" t="s">
        <v>439</v>
      </c>
      <c r="D120" s="110">
        <f>D121</f>
        <v>3051800</v>
      </c>
      <c r="E120" s="110">
        <v>3051800</v>
      </c>
      <c r="F120" s="109">
        <v>1050400</v>
      </c>
      <c r="G120" s="43" t="s">
        <v>207</v>
      </c>
      <c r="H120" s="43" t="s">
        <v>207</v>
      </c>
      <c r="I120" s="115">
        <f t="shared" si="19"/>
        <v>1050400</v>
      </c>
      <c r="J120" s="120">
        <f>D120-F120</f>
        <v>2001400</v>
      </c>
      <c r="K120" s="123">
        <f>E120-F120</f>
        <v>2001400</v>
      </c>
    </row>
    <row r="121" spans="1:11" ht="39" customHeight="1" thickBot="1">
      <c r="A121" s="138" t="s">
        <v>260</v>
      </c>
      <c r="B121" s="90"/>
      <c r="C121" s="112" t="s">
        <v>440</v>
      </c>
      <c r="D121" s="109">
        <f>D122+D127</f>
        <v>3051800</v>
      </c>
      <c r="E121" s="109">
        <v>3051800</v>
      </c>
      <c r="F121" s="110">
        <v>1050400</v>
      </c>
      <c r="G121" s="43" t="s">
        <v>207</v>
      </c>
      <c r="H121" s="43" t="s">
        <v>207</v>
      </c>
      <c r="I121" s="116">
        <f t="shared" si="19"/>
        <v>1050400</v>
      </c>
      <c r="J121" s="120">
        <f t="shared" si="20"/>
        <v>2001400</v>
      </c>
      <c r="K121" s="123">
        <f aca="true" t="shared" si="21" ref="K121:K136">E121-F121</f>
        <v>2001400</v>
      </c>
    </row>
    <row r="122" spans="1:11" ht="27.75" customHeight="1" thickBot="1">
      <c r="A122" s="55" t="s">
        <v>261</v>
      </c>
      <c r="B122" s="90">
        <v>240</v>
      </c>
      <c r="C122" s="2" t="s">
        <v>441</v>
      </c>
      <c r="D122" s="109">
        <v>2796800</v>
      </c>
      <c r="E122" s="109">
        <v>2796800</v>
      </c>
      <c r="F122" s="109">
        <v>1050400</v>
      </c>
      <c r="G122" s="43" t="s">
        <v>207</v>
      </c>
      <c r="H122" s="43" t="s">
        <v>207</v>
      </c>
      <c r="I122" s="115">
        <f t="shared" si="19"/>
        <v>1050400</v>
      </c>
      <c r="J122" s="120">
        <f t="shared" si="20"/>
        <v>1746400</v>
      </c>
      <c r="K122" s="123">
        <f t="shared" si="21"/>
        <v>1746400</v>
      </c>
    </row>
    <row r="123" spans="1:11" ht="22.5" customHeight="1" thickBot="1">
      <c r="A123" s="55" t="s">
        <v>262</v>
      </c>
      <c r="B123" s="90">
        <v>241</v>
      </c>
      <c r="C123" s="2" t="s">
        <v>442</v>
      </c>
      <c r="D123" s="109">
        <v>2796800</v>
      </c>
      <c r="E123" s="109">
        <v>2796800</v>
      </c>
      <c r="F123" s="109">
        <v>1050400</v>
      </c>
      <c r="G123" s="43" t="s">
        <v>207</v>
      </c>
      <c r="H123" s="43" t="s">
        <v>207</v>
      </c>
      <c r="I123" s="115">
        <f t="shared" si="19"/>
        <v>1050400</v>
      </c>
      <c r="J123" s="120">
        <f t="shared" si="20"/>
        <v>1746400</v>
      </c>
      <c r="K123" s="123">
        <f>E123-F123</f>
        <v>1746400</v>
      </c>
    </row>
    <row r="124" spans="1:11" ht="21.75" customHeight="1" hidden="1" thickBot="1">
      <c r="A124" s="55" t="s">
        <v>199</v>
      </c>
      <c r="B124" s="90">
        <v>310</v>
      </c>
      <c r="C124" s="2" t="s">
        <v>222</v>
      </c>
      <c r="D124" s="109" t="s">
        <v>219</v>
      </c>
      <c r="E124" s="109" t="s">
        <v>219</v>
      </c>
      <c r="F124" s="133" t="s">
        <v>186</v>
      </c>
      <c r="G124" s="43" t="s">
        <v>207</v>
      </c>
      <c r="H124" s="43" t="s">
        <v>207</v>
      </c>
      <c r="I124" s="129">
        <v>111.64</v>
      </c>
      <c r="J124" s="120">
        <f t="shared" si="20"/>
        <v>9850</v>
      </c>
      <c r="K124" s="123">
        <f t="shared" si="21"/>
        <v>9850</v>
      </c>
    </row>
    <row r="125" spans="1:11" ht="40.5" customHeight="1" hidden="1">
      <c r="A125" s="138" t="s">
        <v>193</v>
      </c>
      <c r="B125" s="90"/>
      <c r="C125" s="112" t="s">
        <v>225</v>
      </c>
      <c r="D125" s="110">
        <v>11000</v>
      </c>
      <c r="E125" s="110">
        <v>11000</v>
      </c>
      <c r="F125" s="110">
        <v>0</v>
      </c>
      <c r="G125" s="43" t="s">
        <v>207</v>
      </c>
      <c r="H125" s="43" t="s">
        <v>207</v>
      </c>
      <c r="I125" s="116">
        <v>11000</v>
      </c>
      <c r="J125" s="120">
        <f aca="true" t="shared" si="22" ref="J125:J136">D125-F125</f>
        <v>11000</v>
      </c>
      <c r="K125" s="126">
        <f t="shared" si="21"/>
        <v>11000</v>
      </c>
    </row>
    <row r="126" spans="1:11" ht="15" customHeight="1" hidden="1">
      <c r="A126" s="55" t="s">
        <v>165</v>
      </c>
      <c r="B126" s="90">
        <v>290</v>
      </c>
      <c r="C126" s="2" t="s">
        <v>226</v>
      </c>
      <c r="D126" s="109" t="s">
        <v>188</v>
      </c>
      <c r="E126" s="109" t="s">
        <v>188</v>
      </c>
      <c r="F126" s="109" t="s">
        <v>186</v>
      </c>
      <c r="G126" s="43" t="s">
        <v>207</v>
      </c>
      <c r="H126" s="43" t="s">
        <v>207</v>
      </c>
      <c r="I126" s="115" t="str">
        <f aca="true" t="shared" si="23" ref="I126:I132">F126</f>
        <v>0</v>
      </c>
      <c r="J126" s="120">
        <f t="shared" si="22"/>
        <v>11000</v>
      </c>
      <c r="K126" s="126">
        <f t="shared" si="21"/>
        <v>11000</v>
      </c>
    </row>
    <row r="127" spans="1:11" ht="22.5" customHeight="1" thickBot="1">
      <c r="A127" s="55" t="s">
        <v>262</v>
      </c>
      <c r="B127" s="90">
        <v>241</v>
      </c>
      <c r="C127" s="2" t="s">
        <v>497</v>
      </c>
      <c r="D127" s="109">
        <v>255000</v>
      </c>
      <c r="E127" s="109">
        <v>255000</v>
      </c>
      <c r="F127" s="109"/>
      <c r="G127" s="43" t="s">
        <v>207</v>
      </c>
      <c r="H127" s="43" t="s">
        <v>207</v>
      </c>
      <c r="I127" s="115">
        <f t="shared" si="23"/>
        <v>0</v>
      </c>
      <c r="J127" s="120">
        <f t="shared" si="22"/>
        <v>255000</v>
      </c>
      <c r="K127" s="123">
        <f>E127-F127</f>
        <v>255000</v>
      </c>
    </row>
    <row r="128" spans="1:11" ht="22.5" customHeight="1" thickBot="1">
      <c r="A128" s="55" t="s">
        <v>251</v>
      </c>
      <c r="B128" s="90">
        <v>225</v>
      </c>
      <c r="C128" s="2" t="s">
        <v>443</v>
      </c>
      <c r="D128" s="109">
        <v>20000</v>
      </c>
      <c r="E128" s="109">
        <v>20000</v>
      </c>
      <c r="F128" s="109"/>
      <c r="G128" s="43" t="s">
        <v>207</v>
      </c>
      <c r="H128" s="43" t="s">
        <v>207</v>
      </c>
      <c r="I128" s="115">
        <f t="shared" si="23"/>
        <v>0</v>
      </c>
      <c r="J128" s="120">
        <f>D128-F128</f>
        <v>20000</v>
      </c>
      <c r="K128" s="123">
        <f>E128-F128</f>
        <v>20000</v>
      </c>
    </row>
    <row r="129" spans="1:11" ht="22.5" customHeight="1" hidden="1">
      <c r="A129" s="55" t="s">
        <v>251</v>
      </c>
      <c r="B129" s="90">
        <v>225</v>
      </c>
      <c r="C129" s="2" t="s">
        <v>306</v>
      </c>
      <c r="D129" s="109">
        <v>2400</v>
      </c>
      <c r="E129" s="109">
        <v>2400</v>
      </c>
      <c r="F129" s="109" t="s">
        <v>309</v>
      </c>
      <c r="G129" s="43" t="s">
        <v>207</v>
      </c>
      <c r="H129" s="43" t="s">
        <v>207</v>
      </c>
      <c r="I129" s="115" t="str">
        <f t="shared" si="23"/>
        <v>2390</v>
      </c>
      <c r="J129" s="120">
        <f t="shared" si="22"/>
        <v>10</v>
      </c>
      <c r="K129" s="123">
        <f>E129-F129</f>
        <v>10</v>
      </c>
    </row>
    <row r="130" spans="1:11" ht="22.5" customHeight="1">
      <c r="A130" s="55" t="s">
        <v>251</v>
      </c>
      <c r="B130" s="90">
        <v>225</v>
      </c>
      <c r="C130" s="2" t="s">
        <v>498</v>
      </c>
      <c r="D130" s="109">
        <v>30000</v>
      </c>
      <c r="E130" s="109">
        <v>30000</v>
      </c>
      <c r="F130" s="109"/>
      <c r="G130" s="43" t="s">
        <v>207</v>
      </c>
      <c r="H130" s="43" t="s">
        <v>207</v>
      </c>
      <c r="I130" s="115">
        <f t="shared" si="23"/>
        <v>0</v>
      </c>
      <c r="J130" s="120">
        <f>D130-F130</f>
        <v>30000</v>
      </c>
      <c r="K130" s="123">
        <f>E130-F130</f>
        <v>30000</v>
      </c>
    </row>
    <row r="131" spans="1:11" ht="39.75" customHeight="1">
      <c r="A131" s="138" t="s">
        <v>444</v>
      </c>
      <c r="B131" s="90"/>
      <c r="C131" s="112" t="s">
        <v>445</v>
      </c>
      <c r="D131" s="110">
        <v>45000</v>
      </c>
      <c r="E131" s="110">
        <v>45000</v>
      </c>
      <c r="F131" s="110">
        <v>15145.25</v>
      </c>
      <c r="G131" s="43" t="s">
        <v>207</v>
      </c>
      <c r="H131" s="43" t="s">
        <v>207</v>
      </c>
      <c r="I131" s="116">
        <f t="shared" si="23"/>
        <v>15145.25</v>
      </c>
      <c r="J131" s="120">
        <f t="shared" si="22"/>
        <v>29854.75</v>
      </c>
      <c r="K131" s="126">
        <f t="shared" si="21"/>
        <v>29854.75</v>
      </c>
    </row>
    <row r="132" spans="1:11" ht="36.75" customHeight="1">
      <c r="A132" s="55" t="s">
        <v>204</v>
      </c>
      <c r="B132" s="90">
        <v>263</v>
      </c>
      <c r="C132" s="114" t="s">
        <v>446</v>
      </c>
      <c r="D132" s="133">
        <v>45000</v>
      </c>
      <c r="E132" s="133">
        <v>45000</v>
      </c>
      <c r="F132" s="110">
        <v>15145.25</v>
      </c>
      <c r="G132" s="43" t="s">
        <v>207</v>
      </c>
      <c r="H132" s="43" t="s">
        <v>207</v>
      </c>
      <c r="I132" s="116">
        <f t="shared" si="23"/>
        <v>15145.25</v>
      </c>
      <c r="J132" s="120">
        <f t="shared" si="22"/>
        <v>29854.75</v>
      </c>
      <c r="K132" s="126">
        <f t="shared" si="21"/>
        <v>29854.75</v>
      </c>
    </row>
    <row r="133" spans="1:11" ht="40.5" customHeight="1">
      <c r="A133" s="138" t="s">
        <v>447</v>
      </c>
      <c r="B133" s="90"/>
      <c r="C133" s="112" t="s">
        <v>448</v>
      </c>
      <c r="D133" s="110">
        <v>13200</v>
      </c>
      <c r="E133" s="110">
        <v>13200</v>
      </c>
      <c r="F133" s="110"/>
      <c r="G133" s="43" t="s">
        <v>207</v>
      </c>
      <c r="H133" s="43" t="s">
        <v>207</v>
      </c>
      <c r="I133" s="116">
        <v>0</v>
      </c>
      <c r="J133" s="120">
        <f>D133-F133</f>
        <v>13200</v>
      </c>
      <c r="K133" s="126">
        <f>E133-F133</f>
        <v>13200</v>
      </c>
    </row>
    <row r="134" spans="1:11" ht="15.75" customHeight="1">
      <c r="A134" s="55" t="s">
        <v>165</v>
      </c>
      <c r="B134" s="90">
        <v>290</v>
      </c>
      <c r="C134" s="2" t="s">
        <v>449</v>
      </c>
      <c r="D134" s="109">
        <v>13200</v>
      </c>
      <c r="E134" s="109">
        <v>13200</v>
      </c>
      <c r="F134" s="109"/>
      <c r="G134" s="43" t="s">
        <v>207</v>
      </c>
      <c r="H134" s="43" t="s">
        <v>207</v>
      </c>
      <c r="I134" s="115">
        <f>F134</f>
        <v>0</v>
      </c>
      <c r="J134" s="120">
        <f>D134-F134</f>
        <v>13200</v>
      </c>
      <c r="K134" s="126">
        <f>E134-F134</f>
        <v>13200</v>
      </c>
    </row>
    <row r="135" spans="1:11" s="135" customFormat="1" ht="58.5" customHeight="1" hidden="1">
      <c r="A135" s="138" t="s">
        <v>194</v>
      </c>
      <c r="B135" s="130"/>
      <c r="C135" s="112" t="s">
        <v>190</v>
      </c>
      <c r="D135" s="112" t="s">
        <v>182</v>
      </c>
      <c r="E135" s="112" t="s">
        <v>182</v>
      </c>
      <c r="F135" s="110">
        <v>0</v>
      </c>
      <c r="G135" s="111" t="s">
        <v>207</v>
      </c>
      <c r="H135" s="111" t="s">
        <v>207</v>
      </c>
      <c r="I135" s="111" t="s">
        <v>182</v>
      </c>
      <c r="J135" s="121">
        <f t="shared" si="22"/>
        <v>45100</v>
      </c>
      <c r="K135" s="128">
        <f t="shared" si="21"/>
        <v>45100</v>
      </c>
    </row>
    <row r="136" spans="1:11" ht="34.5" customHeight="1" hidden="1">
      <c r="A136" s="137" t="s">
        <v>205</v>
      </c>
      <c r="B136" s="90">
        <v>251</v>
      </c>
      <c r="C136" s="2" t="s">
        <v>189</v>
      </c>
      <c r="D136" s="2" t="s">
        <v>182</v>
      </c>
      <c r="E136" s="2" t="s">
        <v>182</v>
      </c>
      <c r="F136" s="2" t="s">
        <v>186</v>
      </c>
      <c r="G136" s="43" t="s">
        <v>207</v>
      </c>
      <c r="H136" s="43" t="s">
        <v>207</v>
      </c>
      <c r="I136" s="43" t="s">
        <v>182</v>
      </c>
      <c r="J136" s="120">
        <f t="shared" si="22"/>
        <v>45100</v>
      </c>
      <c r="K136" s="126">
        <f t="shared" si="21"/>
        <v>45100</v>
      </c>
    </row>
    <row r="137" spans="1:11" ht="15" customHeight="1" thickBot="1">
      <c r="A137" s="67" t="s">
        <v>207</v>
      </c>
      <c r="B137" s="67"/>
      <c r="C137" s="140" t="s">
        <v>207</v>
      </c>
      <c r="D137" s="140" t="s">
        <v>207</v>
      </c>
      <c r="E137" s="140" t="s">
        <v>207</v>
      </c>
      <c r="F137" s="140" t="s">
        <v>207</v>
      </c>
      <c r="G137" s="68" t="s">
        <v>207</v>
      </c>
      <c r="H137" s="68" t="s">
        <v>207</v>
      </c>
      <c r="I137" s="68" t="s">
        <v>186</v>
      </c>
      <c r="J137" s="91" t="s">
        <v>186</v>
      </c>
      <c r="K137" s="69" t="s">
        <v>186</v>
      </c>
    </row>
    <row r="138" spans="1:11" ht="15" customHeight="1" hidden="1" thickBot="1">
      <c r="A138" s="67" t="s">
        <v>207</v>
      </c>
      <c r="B138" s="67" t="s">
        <v>206</v>
      </c>
      <c r="C138" s="140" t="s">
        <v>233</v>
      </c>
      <c r="D138" s="141" t="s">
        <v>183</v>
      </c>
      <c r="E138" s="141" t="s">
        <v>183</v>
      </c>
      <c r="F138" s="144">
        <v>3720</v>
      </c>
      <c r="G138" s="68" t="s">
        <v>207</v>
      </c>
      <c r="H138" s="68" t="s">
        <v>207</v>
      </c>
      <c r="I138" s="68" t="s">
        <v>234</v>
      </c>
      <c r="J138" s="145">
        <f>D138-F138</f>
        <v>21280</v>
      </c>
      <c r="K138" s="146">
        <f>E138-F138</f>
        <v>21280</v>
      </c>
    </row>
    <row r="139" spans="1:11" ht="11.25" customHeight="1" thickBot="1">
      <c r="A139" s="105"/>
      <c r="B139" s="92"/>
      <c r="C139" s="93" t="s">
        <v>207</v>
      </c>
      <c r="D139" s="93" t="s">
        <v>207</v>
      </c>
      <c r="E139" s="93" t="s">
        <v>207</v>
      </c>
      <c r="F139" s="93" t="s">
        <v>207</v>
      </c>
      <c r="G139" s="93"/>
      <c r="H139" s="93"/>
      <c r="I139" s="93"/>
      <c r="J139" s="93"/>
      <c r="K139" s="93"/>
    </row>
    <row r="140" spans="1:11" ht="27" customHeight="1" thickBot="1">
      <c r="A140" s="104" t="s">
        <v>94</v>
      </c>
      <c r="B140" s="99">
        <v>450</v>
      </c>
      <c r="C140" s="94" t="s">
        <v>54</v>
      </c>
      <c r="D140" s="94" t="s">
        <v>54</v>
      </c>
      <c r="E140" s="94" t="s">
        <v>54</v>
      </c>
      <c r="F140" s="94" t="s">
        <v>494</v>
      </c>
      <c r="G140" s="95" t="s">
        <v>207</v>
      </c>
      <c r="H140" s="95" t="s">
        <v>207</v>
      </c>
      <c r="I140" s="149" t="str">
        <f>F140</f>
        <v>898610,32</v>
      </c>
      <c r="J140" s="96" t="s">
        <v>54</v>
      </c>
      <c r="K140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  <rowBreaks count="2" manualBreakCount="2">
    <brk id="60" max="10" man="1"/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52"/>
  <sheetViews>
    <sheetView showGridLines="0" tabSelected="1" zoomScaleSheetLayoutView="120" zoomScalePageLayoutView="0" workbookViewId="0" topLeftCell="C119">
      <selection activeCell="F126" sqref="F126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7" t="s">
        <v>87</v>
      </c>
      <c r="B1" s="168"/>
      <c r="C1" s="168"/>
      <c r="D1" s="168"/>
      <c r="E1" s="168"/>
      <c r="F1" s="168"/>
      <c r="G1" s="168"/>
      <c r="H1" s="168"/>
    </row>
    <row r="2" spans="1:9" ht="12" customHeight="1">
      <c r="A2" s="167" t="s">
        <v>111</v>
      </c>
      <c r="B2" s="168"/>
      <c r="C2" s="168"/>
      <c r="D2" s="168"/>
      <c r="E2" s="168"/>
      <c r="F2" s="168"/>
      <c r="G2" s="168"/>
      <c r="H2" s="168"/>
      <c r="I2" s="4"/>
    </row>
    <row r="3" spans="1:9" ht="12" customHeight="1">
      <c r="A3" s="167" t="s">
        <v>85</v>
      </c>
      <c r="B3" s="168"/>
      <c r="C3" s="168"/>
      <c r="D3" s="168"/>
      <c r="E3" s="168"/>
      <c r="F3" s="168"/>
      <c r="G3" s="168"/>
      <c r="H3" s="169"/>
      <c r="I3" s="85"/>
    </row>
    <row r="4" spans="1:9" ht="12.75" customHeight="1" thickBot="1">
      <c r="A4" s="170" t="s">
        <v>86</v>
      </c>
      <c r="B4" s="171"/>
      <c r="C4" s="171"/>
      <c r="D4" s="171"/>
      <c r="E4" s="171"/>
      <c r="F4" s="171"/>
      <c r="G4" s="171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5" customFormat="1" ht="13.5" customHeight="1">
      <c r="A6" s="127" t="s">
        <v>171</v>
      </c>
      <c r="B6" s="127"/>
      <c r="D6" s="127" t="s">
        <v>470</v>
      </c>
      <c r="E6" s="127"/>
      <c r="F6" s="127"/>
      <c r="G6" s="127"/>
      <c r="H6" s="127" t="s">
        <v>28</v>
      </c>
      <c r="I6" s="21" t="s">
        <v>471</v>
      </c>
    </row>
    <row r="7" spans="1:9" ht="18" customHeight="1">
      <c r="A7" s="14" t="s">
        <v>104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105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106</v>
      </c>
      <c r="B9" s="14"/>
      <c r="C9" s="14"/>
      <c r="D9" s="13"/>
      <c r="E9" s="13"/>
      <c r="F9" s="13"/>
      <c r="G9" s="13"/>
      <c r="H9" s="14" t="s">
        <v>26</v>
      </c>
      <c r="I9" s="22" t="s">
        <v>112</v>
      </c>
    </row>
    <row r="10" spans="1:9" ht="9.75" customHeight="1">
      <c r="A10" s="14" t="s">
        <v>98</v>
      </c>
      <c r="B10"/>
      <c r="C10" s="18"/>
      <c r="D10" s="18" t="s">
        <v>153</v>
      </c>
      <c r="E10" s="18"/>
      <c r="F10" s="18"/>
      <c r="G10" s="18"/>
      <c r="H10" s="14" t="s">
        <v>95</v>
      </c>
      <c r="I10" s="21" t="s">
        <v>174</v>
      </c>
    </row>
    <row r="11" spans="1:9" ht="15.75" customHeight="1">
      <c r="A11" s="14" t="s">
        <v>55</v>
      </c>
      <c r="B11" s="14"/>
      <c r="C11" s="14"/>
      <c r="D11" s="13" t="s">
        <v>178</v>
      </c>
      <c r="E11" s="13"/>
      <c r="F11" s="13"/>
      <c r="G11" s="13"/>
      <c r="H11" s="14" t="s">
        <v>499</v>
      </c>
      <c r="I11" s="21" t="s">
        <v>500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99</v>
      </c>
      <c r="D17" s="7" t="s">
        <v>81</v>
      </c>
      <c r="E17" s="40" t="s">
        <v>107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100</v>
      </c>
      <c r="D18" s="7" t="s">
        <v>82</v>
      </c>
      <c r="E18" s="41" t="s">
        <v>108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101</v>
      </c>
      <c r="D19" s="7" t="s">
        <v>5</v>
      </c>
      <c r="E19" s="41" t="s">
        <v>109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7439530</v>
      </c>
      <c r="E22" s="110">
        <f>E24+E33</f>
        <v>3303852.1799999997</v>
      </c>
      <c r="F22" s="43" t="s">
        <v>207</v>
      </c>
      <c r="G22" s="111" t="s">
        <v>207</v>
      </c>
      <c r="H22" s="116">
        <f>E22</f>
        <v>3303852.1799999997</v>
      </c>
      <c r="I22" s="122">
        <f>D22-E22</f>
        <v>4135677.8200000003</v>
      </c>
    </row>
    <row r="23" spans="1:9" ht="15.75" customHeight="1">
      <c r="A23" s="98" t="s">
        <v>8</v>
      </c>
      <c r="B23" s="61"/>
      <c r="C23" s="64"/>
      <c r="D23" s="2" t="s">
        <v>207</v>
      </c>
      <c r="E23" s="2" t="s">
        <v>207</v>
      </c>
      <c r="F23" s="43" t="s">
        <v>207</v>
      </c>
      <c r="G23" s="43" t="s">
        <v>207</v>
      </c>
      <c r="H23" s="43" t="s">
        <v>207</v>
      </c>
      <c r="I23" s="25" t="s">
        <v>207</v>
      </c>
    </row>
    <row r="24" spans="1:9" ht="15.75" customHeight="1">
      <c r="A24" s="55" t="s">
        <v>113</v>
      </c>
      <c r="B24" s="61"/>
      <c r="C24" s="43" t="s">
        <v>149</v>
      </c>
      <c r="D24" s="110">
        <f>D26+D27+D28+D30+D31+D32</f>
        <v>3641930</v>
      </c>
      <c r="E24" s="110">
        <f>E26+E28+E29+E30+E31+E32</f>
        <v>2631626.44</v>
      </c>
      <c r="F24" s="43" t="s">
        <v>207</v>
      </c>
      <c r="G24" s="43" t="s">
        <v>207</v>
      </c>
      <c r="H24" s="116">
        <f>E24</f>
        <v>2631626.44</v>
      </c>
      <c r="I24" s="128">
        <f>D24-E24</f>
        <v>1010303.56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207</v>
      </c>
      <c r="G25" s="43" t="s">
        <v>207</v>
      </c>
      <c r="H25" s="43" t="s">
        <v>207</v>
      </c>
      <c r="I25" s="25" t="s">
        <v>207</v>
      </c>
    </row>
    <row r="26" spans="1:9" ht="15.75" customHeight="1">
      <c r="A26" s="55"/>
      <c r="B26" s="61"/>
      <c r="C26" s="43" t="s">
        <v>114</v>
      </c>
      <c r="D26" s="114" t="s">
        <v>418</v>
      </c>
      <c r="E26" s="109">
        <v>2440100</v>
      </c>
      <c r="F26" s="43" t="s">
        <v>207</v>
      </c>
      <c r="G26" s="43" t="s">
        <v>207</v>
      </c>
      <c r="H26" s="115">
        <f>E26</f>
        <v>2440100</v>
      </c>
      <c r="I26" s="126">
        <f>D26-E26</f>
        <v>488100</v>
      </c>
    </row>
    <row r="27" spans="1:9" ht="15.75" customHeight="1" hidden="1">
      <c r="A27" s="55"/>
      <c r="B27" s="56"/>
      <c r="C27" s="43" t="s">
        <v>115</v>
      </c>
      <c r="D27" s="114" t="s">
        <v>186</v>
      </c>
      <c r="E27" s="2" t="s">
        <v>186</v>
      </c>
      <c r="F27" s="43" t="s">
        <v>207</v>
      </c>
      <c r="G27" s="43" t="s">
        <v>207</v>
      </c>
      <c r="H27" s="43" t="s">
        <v>207</v>
      </c>
      <c r="I27" s="126">
        <v>0</v>
      </c>
    </row>
    <row r="28" spans="1:9" ht="15.75" customHeight="1">
      <c r="A28" s="55"/>
      <c r="B28" s="56"/>
      <c r="C28" s="43" t="s">
        <v>116</v>
      </c>
      <c r="D28" s="114" t="s">
        <v>419</v>
      </c>
      <c r="E28" s="2" t="s">
        <v>419</v>
      </c>
      <c r="F28" s="43" t="s">
        <v>207</v>
      </c>
      <c r="G28" s="43" t="s">
        <v>207</v>
      </c>
      <c r="H28" s="43" t="s">
        <v>419</v>
      </c>
      <c r="I28" s="126">
        <v>0</v>
      </c>
    </row>
    <row r="29" spans="1:9" ht="15.75" customHeight="1" hidden="1">
      <c r="A29" s="55"/>
      <c r="B29" s="56"/>
      <c r="C29" s="43" t="s">
        <v>209</v>
      </c>
      <c r="D29" s="2" t="s">
        <v>210</v>
      </c>
      <c r="E29" s="2" t="s">
        <v>186</v>
      </c>
      <c r="F29" s="43" t="s">
        <v>207</v>
      </c>
      <c r="G29" s="43" t="s">
        <v>207</v>
      </c>
      <c r="H29" s="115" t="s">
        <v>207</v>
      </c>
      <c r="I29" s="25" t="s">
        <v>186</v>
      </c>
    </row>
    <row r="30" spans="1:9" ht="15.75" customHeight="1">
      <c r="A30" s="55"/>
      <c r="B30" s="56"/>
      <c r="C30" s="43" t="s">
        <v>117</v>
      </c>
      <c r="D30" s="2" t="s">
        <v>186</v>
      </c>
      <c r="E30" s="2" t="s">
        <v>186</v>
      </c>
      <c r="F30" s="43" t="s">
        <v>207</v>
      </c>
      <c r="G30" s="43" t="s">
        <v>207</v>
      </c>
      <c r="H30" s="43" t="s">
        <v>207</v>
      </c>
      <c r="I30" s="126"/>
    </row>
    <row r="31" spans="1:9" ht="15.75" customHeight="1">
      <c r="A31" s="55"/>
      <c r="B31" s="56"/>
      <c r="C31" s="43" t="s">
        <v>227</v>
      </c>
      <c r="D31" s="2" t="s">
        <v>79</v>
      </c>
      <c r="E31" s="2" t="s">
        <v>186</v>
      </c>
      <c r="F31" s="43" t="s">
        <v>207</v>
      </c>
      <c r="G31" s="43" t="s">
        <v>207</v>
      </c>
      <c r="H31" s="43" t="s">
        <v>207</v>
      </c>
      <c r="I31" s="25" t="s">
        <v>213</v>
      </c>
    </row>
    <row r="32" spans="1:9" ht="15.75" customHeight="1">
      <c r="A32" s="55"/>
      <c r="B32" s="56"/>
      <c r="C32" s="43" t="s">
        <v>173</v>
      </c>
      <c r="D32" s="114" t="s">
        <v>467</v>
      </c>
      <c r="E32" s="2" t="s">
        <v>460</v>
      </c>
      <c r="F32" s="43" t="s">
        <v>207</v>
      </c>
      <c r="G32" s="43" t="s">
        <v>207</v>
      </c>
      <c r="H32" s="115">
        <v>37126.44</v>
      </c>
      <c r="I32" s="126">
        <f>D32-E32</f>
        <v>522003.56</v>
      </c>
    </row>
    <row r="33" spans="1:9" ht="15.75" customHeight="1">
      <c r="A33" s="55" t="s">
        <v>118</v>
      </c>
      <c r="B33" s="56"/>
      <c r="C33" s="43" t="s">
        <v>121</v>
      </c>
      <c r="D33" s="110">
        <f>D34+D42++D55+D64+D69+D74+D79+D87+D88</f>
        <v>3797600</v>
      </c>
      <c r="E33" s="110">
        <f>E34+E36+E42+E55+E64+E69+E79+E89+E86+E74</f>
        <v>672225.74</v>
      </c>
      <c r="F33" s="43" t="s">
        <v>207</v>
      </c>
      <c r="G33" s="43" t="s">
        <v>207</v>
      </c>
      <c r="H33" s="116">
        <f>E33</f>
        <v>672225.74</v>
      </c>
      <c r="I33" s="126">
        <f>D33-E33</f>
        <v>3125374.26</v>
      </c>
    </row>
    <row r="34" spans="1:9" ht="15.75" customHeight="1">
      <c r="A34" s="55"/>
      <c r="B34" s="56"/>
      <c r="C34" s="43" t="s">
        <v>176</v>
      </c>
      <c r="D34" s="2" t="s">
        <v>407</v>
      </c>
      <c r="E34" s="2" t="s">
        <v>481</v>
      </c>
      <c r="F34" s="43" t="s">
        <v>207</v>
      </c>
      <c r="G34" s="43" t="s">
        <v>207</v>
      </c>
      <c r="H34" s="43" t="s">
        <v>481</v>
      </c>
      <c r="I34" s="126">
        <v>549811.24</v>
      </c>
    </row>
    <row r="35" spans="1:9" ht="15.75" customHeight="1" hidden="1">
      <c r="A35" s="55"/>
      <c r="B35" s="56"/>
      <c r="C35" s="43" t="s">
        <v>265</v>
      </c>
      <c r="D35" s="2" t="s">
        <v>207</v>
      </c>
      <c r="E35" s="2" t="s">
        <v>279</v>
      </c>
      <c r="F35" s="43" t="s">
        <v>207</v>
      </c>
      <c r="G35" s="43" t="s">
        <v>207</v>
      </c>
      <c r="H35" s="115" t="str">
        <f>E35</f>
        <v>1071,08</v>
      </c>
      <c r="I35" s="126">
        <v>0</v>
      </c>
    </row>
    <row r="36" spans="1:9" ht="15.75" customHeight="1">
      <c r="A36" s="55" t="s">
        <v>119</v>
      </c>
      <c r="B36" s="56"/>
      <c r="C36" s="43" t="s">
        <v>264</v>
      </c>
      <c r="D36" s="112" t="s">
        <v>207</v>
      </c>
      <c r="E36" s="110">
        <v>0.36</v>
      </c>
      <c r="F36" s="43" t="s">
        <v>207</v>
      </c>
      <c r="G36" s="43" t="s">
        <v>207</v>
      </c>
      <c r="H36" s="115">
        <f aca="true" t="shared" si="0" ref="H36:H44">E36</f>
        <v>0.36</v>
      </c>
      <c r="I36" s="126">
        <v>0</v>
      </c>
    </row>
    <row r="37" spans="1:9" ht="15.75" customHeight="1">
      <c r="A37" s="55"/>
      <c r="B37" s="56"/>
      <c r="C37" s="43" t="s">
        <v>265</v>
      </c>
      <c r="D37" s="2" t="s">
        <v>207</v>
      </c>
      <c r="E37" s="2" t="s">
        <v>186</v>
      </c>
      <c r="F37" s="43" t="s">
        <v>207</v>
      </c>
      <c r="G37" s="43" t="s">
        <v>207</v>
      </c>
      <c r="H37" s="115" t="str">
        <f>E37</f>
        <v>0</v>
      </c>
      <c r="I37" s="126">
        <v>0</v>
      </c>
    </row>
    <row r="38" spans="1:9" ht="15.75" customHeight="1">
      <c r="A38" s="55"/>
      <c r="B38" s="56"/>
      <c r="C38" s="43" t="s">
        <v>289</v>
      </c>
      <c r="D38" s="2" t="s">
        <v>207</v>
      </c>
      <c r="E38" s="2" t="s">
        <v>186</v>
      </c>
      <c r="F38" s="43" t="s">
        <v>207</v>
      </c>
      <c r="G38" s="43" t="s">
        <v>207</v>
      </c>
      <c r="H38" s="115" t="str">
        <f>E38</f>
        <v>0</v>
      </c>
      <c r="I38" s="126">
        <v>0</v>
      </c>
    </row>
    <row r="39" spans="1:9" ht="15.75" customHeight="1">
      <c r="A39" s="55"/>
      <c r="B39" s="56"/>
      <c r="C39" s="43" t="s">
        <v>280</v>
      </c>
      <c r="D39" s="2" t="s">
        <v>207</v>
      </c>
      <c r="E39" s="2" t="s">
        <v>186</v>
      </c>
      <c r="F39" s="43" t="s">
        <v>207</v>
      </c>
      <c r="G39" s="43" t="s">
        <v>207</v>
      </c>
      <c r="H39" s="115" t="str">
        <f t="shared" si="0"/>
        <v>0</v>
      </c>
      <c r="I39" s="126">
        <v>0</v>
      </c>
    </row>
    <row r="40" spans="1:9" ht="15.75" customHeight="1">
      <c r="A40" s="55"/>
      <c r="B40" s="56"/>
      <c r="C40" s="43" t="s">
        <v>272</v>
      </c>
      <c r="D40" s="2" t="s">
        <v>207</v>
      </c>
      <c r="E40" s="2" t="s">
        <v>186</v>
      </c>
      <c r="F40" s="43" t="s">
        <v>207</v>
      </c>
      <c r="G40" s="43" t="s">
        <v>207</v>
      </c>
      <c r="H40" s="115" t="str">
        <f>E40</f>
        <v>0</v>
      </c>
      <c r="I40" s="25" t="s">
        <v>186</v>
      </c>
    </row>
    <row r="41" spans="1:9" ht="15.75" customHeight="1">
      <c r="A41" s="55"/>
      <c r="B41" s="56"/>
      <c r="C41" s="43" t="s">
        <v>311</v>
      </c>
      <c r="D41" s="2" t="s">
        <v>207</v>
      </c>
      <c r="E41" s="2" t="s">
        <v>186</v>
      </c>
      <c r="F41" s="43" t="s">
        <v>207</v>
      </c>
      <c r="G41" s="43" t="s">
        <v>207</v>
      </c>
      <c r="H41" s="115" t="str">
        <f t="shared" si="0"/>
        <v>0</v>
      </c>
      <c r="I41" s="25" t="s">
        <v>186</v>
      </c>
    </row>
    <row r="42" spans="1:9" ht="15.75" customHeight="1" thickBot="1">
      <c r="A42" s="103"/>
      <c r="B42" s="62"/>
      <c r="C42" s="113" t="s">
        <v>230</v>
      </c>
      <c r="D42" s="113" t="s">
        <v>409</v>
      </c>
      <c r="E42" s="108">
        <f>E43+E51+E49+E50</f>
        <v>3619.77</v>
      </c>
      <c r="F42" s="30" t="s">
        <v>208</v>
      </c>
      <c r="G42" s="30" t="s">
        <v>208</v>
      </c>
      <c r="H42" s="124">
        <f t="shared" si="0"/>
        <v>3619.77</v>
      </c>
      <c r="I42" s="136">
        <f>D42-E42</f>
        <v>7080.23</v>
      </c>
    </row>
    <row r="43" spans="1:9" ht="15.75" customHeight="1" thickBot="1">
      <c r="A43" s="103" t="s">
        <v>120</v>
      </c>
      <c r="B43" s="62"/>
      <c r="C43" s="30" t="s">
        <v>122</v>
      </c>
      <c r="D43" s="143" t="s">
        <v>347</v>
      </c>
      <c r="E43" s="108">
        <f>E46+E47+E48+E45</f>
        <v>1527.27</v>
      </c>
      <c r="F43" s="30" t="s">
        <v>207</v>
      </c>
      <c r="G43" s="30" t="s">
        <v>207</v>
      </c>
      <c r="H43" s="108">
        <f t="shared" si="0"/>
        <v>1527.27</v>
      </c>
      <c r="I43" s="136">
        <f>D43-E43</f>
        <v>3472.73</v>
      </c>
    </row>
    <row r="44" spans="1:9" ht="15.75" customHeight="1" thickBot="1">
      <c r="A44" s="103"/>
      <c r="B44" s="62"/>
      <c r="C44" s="30" t="s">
        <v>123</v>
      </c>
      <c r="D44" s="143" t="s">
        <v>207</v>
      </c>
      <c r="E44" s="30" t="s">
        <v>207</v>
      </c>
      <c r="F44" s="30" t="s">
        <v>207</v>
      </c>
      <c r="G44" s="30" t="s">
        <v>207</v>
      </c>
      <c r="H44" s="124" t="str">
        <f t="shared" si="0"/>
        <v>-</v>
      </c>
      <c r="I44" s="136">
        <v>0</v>
      </c>
    </row>
    <row r="45" spans="1:9" ht="15.75" customHeight="1" thickBot="1">
      <c r="A45" s="103"/>
      <c r="B45" s="62"/>
      <c r="C45" s="30" t="s">
        <v>235</v>
      </c>
      <c r="D45" s="30" t="s">
        <v>207</v>
      </c>
      <c r="E45" s="30" t="s">
        <v>480</v>
      </c>
      <c r="F45" s="30" t="s">
        <v>208</v>
      </c>
      <c r="G45" s="30" t="s">
        <v>208</v>
      </c>
      <c r="H45" s="30" t="s">
        <v>480</v>
      </c>
      <c r="I45" s="31" t="s">
        <v>186</v>
      </c>
    </row>
    <row r="46" spans="1:9" ht="15.75" customHeight="1" thickBot="1">
      <c r="A46" s="103"/>
      <c r="B46" s="62"/>
      <c r="C46" s="30" t="s">
        <v>273</v>
      </c>
      <c r="D46" s="30" t="s">
        <v>207</v>
      </c>
      <c r="E46" s="30" t="s">
        <v>186</v>
      </c>
      <c r="F46" s="30" t="s">
        <v>208</v>
      </c>
      <c r="G46" s="30" t="s">
        <v>208</v>
      </c>
      <c r="H46" s="30" t="s">
        <v>186</v>
      </c>
      <c r="I46" s="31" t="s">
        <v>186</v>
      </c>
    </row>
    <row r="47" spans="1:9" ht="15.75" customHeight="1" thickBot="1">
      <c r="A47" s="103"/>
      <c r="B47" s="62"/>
      <c r="C47" s="30" t="s">
        <v>231</v>
      </c>
      <c r="D47" s="113" t="s">
        <v>207</v>
      </c>
      <c r="E47" s="30" t="s">
        <v>186</v>
      </c>
      <c r="F47" s="30" t="s">
        <v>207</v>
      </c>
      <c r="G47" s="30" t="s">
        <v>207</v>
      </c>
      <c r="H47" s="30" t="s">
        <v>186</v>
      </c>
      <c r="I47" s="136">
        <v>0</v>
      </c>
    </row>
    <row r="48" spans="1:9" ht="15.75" customHeight="1" thickBot="1">
      <c r="A48" s="103"/>
      <c r="B48" s="62"/>
      <c r="C48" s="30" t="s">
        <v>232</v>
      </c>
      <c r="D48" s="113" t="s">
        <v>207</v>
      </c>
      <c r="E48" s="30" t="s">
        <v>186</v>
      </c>
      <c r="F48" s="30" t="s">
        <v>207</v>
      </c>
      <c r="G48" s="30" t="s">
        <v>207</v>
      </c>
      <c r="H48" s="30" t="s">
        <v>186</v>
      </c>
      <c r="I48" s="136">
        <v>0</v>
      </c>
    </row>
    <row r="49" spans="1:9" ht="15.75" customHeight="1" thickBot="1">
      <c r="A49" s="103"/>
      <c r="B49" s="62"/>
      <c r="C49" s="30" t="s">
        <v>290</v>
      </c>
      <c r="D49" s="30" t="s">
        <v>46</v>
      </c>
      <c r="E49" s="30" t="s">
        <v>186</v>
      </c>
      <c r="F49" s="30" t="s">
        <v>207</v>
      </c>
      <c r="G49" s="113" t="s">
        <v>207</v>
      </c>
      <c r="H49" s="30" t="s">
        <v>186</v>
      </c>
      <c r="I49" s="30" t="s">
        <v>38</v>
      </c>
    </row>
    <row r="50" spans="1:9" ht="15.75" customHeight="1" thickBot="1">
      <c r="A50" s="103"/>
      <c r="B50" s="62"/>
      <c r="C50" s="30" t="s">
        <v>291</v>
      </c>
      <c r="D50" s="30" t="s">
        <v>207</v>
      </c>
      <c r="E50" s="30" t="s">
        <v>186</v>
      </c>
      <c r="F50" s="30" t="s">
        <v>207</v>
      </c>
      <c r="G50" s="113" t="s">
        <v>207</v>
      </c>
      <c r="H50" s="30" t="s">
        <v>186</v>
      </c>
      <c r="I50" s="30" t="s">
        <v>207</v>
      </c>
    </row>
    <row r="51" spans="1:9" ht="15.75" customHeight="1" thickBot="1">
      <c r="A51" s="103" t="s">
        <v>228</v>
      </c>
      <c r="B51" s="62"/>
      <c r="C51" s="30" t="s">
        <v>229</v>
      </c>
      <c r="D51" s="113" t="s">
        <v>408</v>
      </c>
      <c r="E51" s="124">
        <f>E52+E53</f>
        <v>2092.5</v>
      </c>
      <c r="F51" s="30" t="s">
        <v>207</v>
      </c>
      <c r="G51" s="30" t="s">
        <v>207</v>
      </c>
      <c r="H51" s="124">
        <v>2092.5</v>
      </c>
      <c r="I51" s="136">
        <f>D51-E51</f>
        <v>2807.5</v>
      </c>
    </row>
    <row r="52" spans="1:9" ht="15.75" customHeight="1" thickBot="1">
      <c r="A52" s="103"/>
      <c r="B52" s="62"/>
      <c r="C52" s="30" t="s">
        <v>301</v>
      </c>
      <c r="D52" s="113" t="s">
        <v>207</v>
      </c>
      <c r="E52" s="30" t="s">
        <v>479</v>
      </c>
      <c r="F52" s="30" t="s">
        <v>207</v>
      </c>
      <c r="G52" s="113" t="s">
        <v>207</v>
      </c>
      <c r="H52" s="30" t="s">
        <v>479</v>
      </c>
      <c r="I52" s="30" t="s">
        <v>207</v>
      </c>
    </row>
    <row r="53" spans="1:9" ht="15.75" customHeight="1" thickBot="1">
      <c r="A53" s="103"/>
      <c r="B53" s="62"/>
      <c r="C53" s="30" t="s">
        <v>302</v>
      </c>
      <c r="D53" s="30" t="s">
        <v>207</v>
      </c>
      <c r="E53" s="30" t="s">
        <v>186</v>
      </c>
      <c r="F53" s="30" t="s">
        <v>207</v>
      </c>
      <c r="G53" s="30" t="s">
        <v>207</v>
      </c>
      <c r="H53" s="124" t="str">
        <f>E53</f>
        <v>0</v>
      </c>
      <c r="I53" s="31" t="s">
        <v>186</v>
      </c>
    </row>
    <row r="54" spans="1:9" ht="15.75" customHeight="1" thickBot="1">
      <c r="A54" s="103"/>
      <c r="B54" s="62"/>
      <c r="C54" s="30" t="s">
        <v>237</v>
      </c>
      <c r="D54" s="30" t="s">
        <v>207</v>
      </c>
      <c r="E54" s="30" t="s">
        <v>207</v>
      </c>
      <c r="F54" s="30" t="s">
        <v>207</v>
      </c>
      <c r="G54" s="30" t="s">
        <v>207</v>
      </c>
      <c r="H54" s="124" t="str">
        <f>E54</f>
        <v>-</v>
      </c>
      <c r="I54" s="31" t="s">
        <v>186</v>
      </c>
    </row>
    <row r="55" spans="1:9" ht="15.75" customHeight="1" thickBot="1">
      <c r="A55" s="103" t="s">
        <v>124</v>
      </c>
      <c r="B55" s="62"/>
      <c r="C55" s="30" t="s">
        <v>125</v>
      </c>
      <c r="D55" s="113" t="s">
        <v>410</v>
      </c>
      <c r="E55" s="108">
        <f>E56+E57+E58</f>
        <v>1001.56</v>
      </c>
      <c r="F55" s="30" t="s">
        <v>207</v>
      </c>
      <c r="G55" s="30" t="s">
        <v>207</v>
      </c>
      <c r="H55" s="108">
        <f aca="true" t="shared" si="1" ref="H55:H60">E55</f>
        <v>1001.56</v>
      </c>
      <c r="I55" s="136">
        <v>63918.48</v>
      </c>
    </row>
    <row r="56" spans="1:9" ht="15.75" customHeight="1" thickBot="1">
      <c r="A56" s="103"/>
      <c r="B56" s="62"/>
      <c r="C56" s="30" t="s">
        <v>126</v>
      </c>
      <c r="D56" s="30" t="s">
        <v>207</v>
      </c>
      <c r="E56" s="30" t="s">
        <v>466</v>
      </c>
      <c r="F56" s="30" t="s">
        <v>207</v>
      </c>
      <c r="G56" s="30" t="s">
        <v>207</v>
      </c>
      <c r="H56" s="124" t="str">
        <f t="shared" si="1"/>
        <v>837,49</v>
      </c>
      <c r="I56" s="31" t="s">
        <v>186</v>
      </c>
    </row>
    <row r="57" spans="1:9" ht="15.75" customHeight="1" thickBot="1">
      <c r="A57" s="103"/>
      <c r="B57" s="62"/>
      <c r="C57" s="30" t="s">
        <v>127</v>
      </c>
      <c r="D57" s="30" t="s">
        <v>207</v>
      </c>
      <c r="E57" s="30" t="s">
        <v>465</v>
      </c>
      <c r="F57" s="30" t="s">
        <v>207</v>
      </c>
      <c r="G57" s="30" t="s">
        <v>207</v>
      </c>
      <c r="H57" s="124" t="str">
        <f t="shared" si="1"/>
        <v>164,07</v>
      </c>
      <c r="I57" s="31" t="s">
        <v>186</v>
      </c>
    </row>
    <row r="58" spans="1:9" ht="15.75" customHeight="1" thickBot="1">
      <c r="A58" s="103"/>
      <c r="B58" s="62"/>
      <c r="C58" s="30" t="s">
        <v>236</v>
      </c>
      <c r="D58" s="30" t="s">
        <v>207</v>
      </c>
      <c r="E58" s="30" t="s">
        <v>186</v>
      </c>
      <c r="F58" s="30" t="s">
        <v>207</v>
      </c>
      <c r="G58" s="30" t="s">
        <v>207</v>
      </c>
      <c r="H58" s="124" t="str">
        <f>E58</f>
        <v>0</v>
      </c>
      <c r="I58" s="31" t="s">
        <v>186</v>
      </c>
    </row>
    <row r="59" spans="1:9" ht="15.75" customHeight="1" thickBot="1">
      <c r="A59" s="103" t="s">
        <v>128</v>
      </c>
      <c r="B59" s="62"/>
      <c r="C59" s="30" t="s">
        <v>129</v>
      </c>
      <c r="D59" s="113" t="s">
        <v>207</v>
      </c>
      <c r="E59" s="108" t="s">
        <v>207</v>
      </c>
      <c r="F59" s="30" t="s">
        <v>207</v>
      </c>
      <c r="G59" s="30" t="s">
        <v>207</v>
      </c>
      <c r="H59" s="108" t="str">
        <f t="shared" si="1"/>
        <v>-</v>
      </c>
      <c r="I59" s="136">
        <v>0</v>
      </c>
    </row>
    <row r="60" spans="1:9" ht="15.75" customHeight="1" thickBot="1">
      <c r="A60" s="103"/>
      <c r="B60" s="62"/>
      <c r="C60" s="30" t="s">
        <v>130</v>
      </c>
      <c r="D60" s="30" t="s">
        <v>207</v>
      </c>
      <c r="E60" s="30" t="s">
        <v>207</v>
      </c>
      <c r="F60" s="30" t="s">
        <v>207</v>
      </c>
      <c r="G60" s="30" t="s">
        <v>207</v>
      </c>
      <c r="H60" s="124" t="str">
        <f t="shared" si="1"/>
        <v>-</v>
      </c>
      <c r="I60" s="31" t="s">
        <v>186</v>
      </c>
    </row>
    <row r="61" spans="1:9" ht="15.75" customHeight="1" thickBot="1">
      <c r="A61" s="103" t="s">
        <v>131</v>
      </c>
      <c r="B61" s="62"/>
      <c r="C61" s="30" t="s">
        <v>132</v>
      </c>
      <c r="D61" s="113" t="s">
        <v>207</v>
      </c>
      <c r="E61" s="108" t="s">
        <v>207</v>
      </c>
      <c r="F61" s="30" t="s">
        <v>207</v>
      </c>
      <c r="G61" s="30" t="s">
        <v>207</v>
      </c>
      <c r="H61" s="108" t="str">
        <f>E61</f>
        <v>-</v>
      </c>
      <c r="I61" s="136">
        <v>0</v>
      </c>
    </row>
    <row r="62" spans="1:9" ht="15.75" customHeight="1" thickBot="1">
      <c r="A62" s="103"/>
      <c r="B62" s="62"/>
      <c r="C62" s="30" t="s">
        <v>133</v>
      </c>
      <c r="D62" s="30" t="s">
        <v>207</v>
      </c>
      <c r="E62" s="30" t="s">
        <v>207</v>
      </c>
      <c r="F62" s="30" t="s">
        <v>207</v>
      </c>
      <c r="G62" s="30" t="s">
        <v>207</v>
      </c>
      <c r="H62" s="124" t="str">
        <f>E62</f>
        <v>-</v>
      </c>
      <c r="I62" s="31" t="s">
        <v>186</v>
      </c>
    </row>
    <row r="63" spans="1:9" ht="15.75" customHeight="1" thickBot="1">
      <c r="A63" s="103"/>
      <c r="B63" s="62"/>
      <c r="C63" s="30" t="s">
        <v>134</v>
      </c>
      <c r="D63" s="30" t="s">
        <v>207</v>
      </c>
      <c r="E63" s="30" t="s">
        <v>207</v>
      </c>
      <c r="F63" s="30" t="s">
        <v>207</v>
      </c>
      <c r="G63" s="30" t="s">
        <v>207</v>
      </c>
      <c r="H63" s="30" t="s">
        <v>207</v>
      </c>
      <c r="I63" s="31" t="s">
        <v>186</v>
      </c>
    </row>
    <row r="64" spans="1:9" ht="15.75" customHeight="1" thickBot="1">
      <c r="A64" s="103" t="s">
        <v>135</v>
      </c>
      <c r="B64" s="62"/>
      <c r="C64" s="30" t="s">
        <v>136</v>
      </c>
      <c r="D64" s="113" t="s">
        <v>411</v>
      </c>
      <c r="E64" s="108">
        <f>E65+E66+E67+E68</f>
        <v>266878.39</v>
      </c>
      <c r="F64" s="30" t="s">
        <v>207</v>
      </c>
      <c r="G64" s="30" t="s">
        <v>207</v>
      </c>
      <c r="H64" s="108">
        <f aca="true" t="shared" si="2" ref="H64:H73">E64</f>
        <v>266878.39</v>
      </c>
      <c r="I64" s="136">
        <f>D64-E64</f>
        <v>2324121.61</v>
      </c>
    </row>
    <row r="65" spans="1:9" ht="15.75" customHeight="1" thickBot="1">
      <c r="A65" s="103"/>
      <c r="B65" s="62"/>
      <c r="C65" s="30" t="s">
        <v>137</v>
      </c>
      <c r="D65" s="30" t="s">
        <v>207</v>
      </c>
      <c r="E65" s="30" t="s">
        <v>478</v>
      </c>
      <c r="F65" s="30" t="s">
        <v>207</v>
      </c>
      <c r="G65" s="30" t="s">
        <v>207</v>
      </c>
      <c r="H65" s="124" t="str">
        <f t="shared" si="2"/>
        <v>266154,07</v>
      </c>
      <c r="I65" s="31" t="s">
        <v>186</v>
      </c>
    </row>
    <row r="66" spans="1:9" ht="15.75" customHeight="1">
      <c r="A66" s="55"/>
      <c r="B66" s="56"/>
      <c r="C66" s="43" t="s">
        <v>138</v>
      </c>
      <c r="D66" s="2" t="s">
        <v>207</v>
      </c>
      <c r="E66" s="2" t="s">
        <v>477</v>
      </c>
      <c r="F66" s="43" t="s">
        <v>207</v>
      </c>
      <c r="G66" s="43" t="s">
        <v>207</v>
      </c>
      <c r="H66" s="115" t="str">
        <f t="shared" si="2"/>
        <v>724,32</v>
      </c>
      <c r="I66" s="25" t="s">
        <v>186</v>
      </c>
    </row>
    <row r="67" spans="1:9" ht="15.75" customHeight="1" thickBot="1">
      <c r="A67" s="103"/>
      <c r="B67" s="62"/>
      <c r="C67" s="30" t="s">
        <v>177</v>
      </c>
      <c r="D67" s="30" t="s">
        <v>207</v>
      </c>
      <c r="E67" s="30" t="s">
        <v>186</v>
      </c>
      <c r="F67" s="30" t="s">
        <v>207</v>
      </c>
      <c r="G67" s="30" t="s">
        <v>207</v>
      </c>
      <c r="H67" s="30" t="str">
        <f t="shared" si="2"/>
        <v>0</v>
      </c>
      <c r="I67" s="31" t="s">
        <v>186</v>
      </c>
    </row>
    <row r="68" spans="1:9" ht="15.75" customHeight="1" thickBot="1">
      <c r="A68" s="103"/>
      <c r="B68" s="62"/>
      <c r="C68" s="30" t="s">
        <v>242</v>
      </c>
      <c r="D68" s="30" t="s">
        <v>207</v>
      </c>
      <c r="E68" s="30" t="s">
        <v>186</v>
      </c>
      <c r="F68" s="30" t="s">
        <v>207</v>
      </c>
      <c r="G68" s="30" t="s">
        <v>207</v>
      </c>
      <c r="H68" s="30" t="str">
        <f>E68</f>
        <v>0</v>
      </c>
      <c r="I68" s="31" t="s">
        <v>186</v>
      </c>
    </row>
    <row r="69" spans="1:9" ht="15.75" customHeight="1" thickBot="1">
      <c r="A69" s="103" t="s">
        <v>139</v>
      </c>
      <c r="B69" s="62"/>
      <c r="C69" s="30" t="s">
        <v>140</v>
      </c>
      <c r="D69" s="113" t="s">
        <v>412</v>
      </c>
      <c r="E69" s="108">
        <f>E70+E71</f>
        <v>94059.9</v>
      </c>
      <c r="F69" s="30" t="s">
        <v>207</v>
      </c>
      <c r="G69" s="30" t="s">
        <v>207</v>
      </c>
      <c r="H69" s="108">
        <f t="shared" si="2"/>
        <v>94059.9</v>
      </c>
      <c r="I69" s="136">
        <f>D69-E69</f>
        <v>-63659.899999999994</v>
      </c>
    </row>
    <row r="70" spans="1:9" ht="15.75" customHeight="1" thickBot="1">
      <c r="A70" s="103"/>
      <c r="B70" s="62"/>
      <c r="C70" s="30" t="s">
        <v>141</v>
      </c>
      <c r="D70" s="30" t="s">
        <v>207</v>
      </c>
      <c r="E70" s="30" t="s">
        <v>476</v>
      </c>
      <c r="F70" s="30" t="s">
        <v>207</v>
      </c>
      <c r="G70" s="30" t="s">
        <v>207</v>
      </c>
      <c r="H70" s="124" t="str">
        <f t="shared" si="2"/>
        <v>94050,75</v>
      </c>
      <c r="I70" s="31" t="s">
        <v>186</v>
      </c>
    </row>
    <row r="71" spans="1:9" ht="15.75" customHeight="1" thickBot="1">
      <c r="A71" s="103"/>
      <c r="B71" s="62"/>
      <c r="C71" s="30" t="s">
        <v>142</v>
      </c>
      <c r="D71" s="30" t="s">
        <v>207</v>
      </c>
      <c r="E71" s="30" t="s">
        <v>475</v>
      </c>
      <c r="F71" s="30" t="s">
        <v>207</v>
      </c>
      <c r="G71" s="30" t="s">
        <v>207</v>
      </c>
      <c r="H71" s="124" t="str">
        <f>E71</f>
        <v>9,15</v>
      </c>
      <c r="I71" s="31" t="s">
        <v>186</v>
      </c>
    </row>
    <row r="72" spans="1:9" ht="15.75" customHeight="1" thickBot="1">
      <c r="A72" s="103"/>
      <c r="B72" s="62"/>
      <c r="C72" s="30" t="s">
        <v>274</v>
      </c>
      <c r="D72" s="30" t="s">
        <v>207</v>
      </c>
      <c r="E72" s="30" t="s">
        <v>207</v>
      </c>
      <c r="F72" s="30" t="s">
        <v>207</v>
      </c>
      <c r="G72" s="30" t="s">
        <v>207</v>
      </c>
      <c r="H72" s="124" t="str">
        <f t="shared" si="2"/>
        <v>-</v>
      </c>
      <c r="I72" s="31" t="s">
        <v>186</v>
      </c>
    </row>
    <row r="73" spans="1:9" ht="15.75" customHeight="1" thickBot="1">
      <c r="A73" s="103"/>
      <c r="B73" s="62"/>
      <c r="C73" s="30" t="s">
        <v>269</v>
      </c>
      <c r="D73" s="30" t="s">
        <v>207</v>
      </c>
      <c r="E73" s="30" t="s">
        <v>186</v>
      </c>
      <c r="F73" s="30" t="s">
        <v>207</v>
      </c>
      <c r="G73" s="30" t="s">
        <v>207</v>
      </c>
      <c r="H73" s="30" t="str">
        <f t="shared" si="2"/>
        <v>0</v>
      </c>
      <c r="I73" s="31" t="s">
        <v>186</v>
      </c>
    </row>
    <row r="74" spans="1:9" ht="15.75" customHeight="1">
      <c r="A74" s="55" t="s">
        <v>143</v>
      </c>
      <c r="B74" s="56"/>
      <c r="C74" s="43" t="s">
        <v>144</v>
      </c>
      <c r="D74" s="112" t="s">
        <v>413</v>
      </c>
      <c r="E74" s="110">
        <v>3600</v>
      </c>
      <c r="F74" s="43" t="s">
        <v>207</v>
      </c>
      <c r="G74" s="43" t="s">
        <v>207</v>
      </c>
      <c r="H74" s="111" t="s">
        <v>472</v>
      </c>
      <c r="I74" s="126">
        <f>D74-E74</f>
        <v>28700</v>
      </c>
    </row>
    <row r="75" spans="1:9" ht="15.75" customHeight="1">
      <c r="A75" s="55"/>
      <c r="B75" s="56"/>
      <c r="C75" s="43" t="s">
        <v>221</v>
      </c>
      <c r="D75" s="2" t="s">
        <v>207</v>
      </c>
      <c r="E75" s="2" t="s">
        <v>472</v>
      </c>
      <c r="F75" s="43" t="s">
        <v>207</v>
      </c>
      <c r="G75" s="43" t="s">
        <v>207</v>
      </c>
      <c r="H75" s="43" t="s">
        <v>472</v>
      </c>
      <c r="I75" s="25" t="s">
        <v>186</v>
      </c>
    </row>
    <row r="76" spans="1:9" ht="15.75" customHeight="1">
      <c r="A76" s="55"/>
      <c r="B76" s="56"/>
      <c r="C76" s="43" t="s">
        <v>180</v>
      </c>
      <c r="D76" s="112" t="s">
        <v>207</v>
      </c>
      <c r="E76" s="112" t="s">
        <v>186</v>
      </c>
      <c r="F76" s="43" t="s">
        <v>207</v>
      </c>
      <c r="G76" s="43" t="s">
        <v>238</v>
      </c>
      <c r="H76" s="43" t="s">
        <v>186</v>
      </c>
      <c r="I76" s="25" t="s">
        <v>186</v>
      </c>
    </row>
    <row r="77" spans="1:9" ht="15.75" customHeight="1" thickBot="1">
      <c r="A77" s="103"/>
      <c r="B77" s="62"/>
      <c r="C77" s="30" t="s">
        <v>181</v>
      </c>
      <c r="D77" s="30" t="s">
        <v>207</v>
      </c>
      <c r="E77" s="113" t="s">
        <v>186</v>
      </c>
      <c r="F77" s="30" t="s">
        <v>207</v>
      </c>
      <c r="G77" s="30" t="s">
        <v>207</v>
      </c>
      <c r="H77" s="30" t="str">
        <f>E77</f>
        <v>0</v>
      </c>
      <c r="I77" s="31" t="s">
        <v>186</v>
      </c>
    </row>
    <row r="78" spans="1:9" ht="15.75" customHeight="1" thickBot="1">
      <c r="A78" s="103"/>
      <c r="B78" s="62"/>
      <c r="C78" s="30" t="s">
        <v>266</v>
      </c>
      <c r="D78" s="30" t="s">
        <v>207</v>
      </c>
      <c r="E78" s="30" t="s">
        <v>186</v>
      </c>
      <c r="F78" s="30" t="s">
        <v>207</v>
      </c>
      <c r="G78" s="30" t="s">
        <v>207</v>
      </c>
      <c r="H78" s="30" t="str">
        <f>E78</f>
        <v>0</v>
      </c>
      <c r="I78" s="31" t="s">
        <v>186</v>
      </c>
    </row>
    <row r="79" spans="1:9" ht="15.75" customHeight="1">
      <c r="A79" s="98"/>
      <c r="B79" s="61"/>
      <c r="C79" s="64" t="s">
        <v>239</v>
      </c>
      <c r="D79" s="110">
        <f>D80+D83</f>
        <v>236400</v>
      </c>
      <c r="E79" s="110">
        <f>E80+E83</f>
        <v>48692.6</v>
      </c>
      <c r="F79" s="43" t="s">
        <v>207</v>
      </c>
      <c r="G79" s="111" t="s">
        <v>207</v>
      </c>
      <c r="H79" s="116">
        <f>E79</f>
        <v>48692.6</v>
      </c>
      <c r="I79" s="126">
        <f>D79-E79</f>
        <v>187707.4</v>
      </c>
    </row>
    <row r="80" spans="1:9" ht="15.75" customHeight="1">
      <c r="A80" s="55" t="s">
        <v>145</v>
      </c>
      <c r="B80" s="56"/>
      <c r="C80" s="43" t="s">
        <v>259</v>
      </c>
      <c r="D80" s="112" t="s">
        <v>414</v>
      </c>
      <c r="E80" s="112" t="s">
        <v>474</v>
      </c>
      <c r="F80" s="43" t="s">
        <v>207</v>
      </c>
      <c r="G80" s="43" t="s">
        <v>207</v>
      </c>
      <c r="H80" s="116" t="str">
        <f>E80</f>
        <v>13313,35</v>
      </c>
      <c r="I80" s="126">
        <v>-43.52</v>
      </c>
    </row>
    <row r="81" spans="1:9" ht="15.75" customHeight="1" hidden="1">
      <c r="A81" s="55"/>
      <c r="B81" s="56"/>
      <c r="C81" s="43" t="s">
        <v>307</v>
      </c>
      <c r="D81" s="2" t="s">
        <v>310</v>
      </c>
      <c r="E81" s="112" t="s">
        <v>207</v>
      </c>
      <c r="F81" s="43" t="s">
        <v>207</v>
      </c>
      <c r="G81" s="111" t="s">
        <v>207</v>
      </c>
      <c r="H81" s="43" t="s">
        <v>310</v>
      </c>
      <c r="I81" s="25" t="s">
        <v>207</v>
      </c>
    </row>
    <row r="82" spans="1:9" ht="15.75" customHeight="1" hidden="1">
      <c r="A82" s="98"/>
      <c r="B82" s="61"/>
      <c r="C82" s="64" t="s">
        <v>300</v>
      </c>
      <c r="D82" s="112" t="s">
        <v>294</v>
      </c>
      <c r="E82" s="112" t="s">
        <v>207</v>
      </c>
      <c r="F82" s="43" t="s">
        <v>207</v>
      </c>
      <c r="G82" s="111" t="s">
        <v>207</v>
      </c>
      <c r="H82" s="43" t="s">
        <v>294</v>
      </c>
      <c r="I82" s="25" t="s">
        <v>207</v>
      </c>
    </row>
    <row r="83" spans="1:9" ht="15.75" customHeight="1">
      <c r="A83" s="98"/>
      <c r="B83" s="61"/>
      <c r="C83" s="64" t="s">
        <v>220</v>
      </c>
      <c r="D83" s="112" t="s">
        <v>415</v>
      </c>
      <c r="E83" s="112" t="s">
        <v>464</v>
      </c>
      <c r="F83" s="43" t="s">
        <v>207</v>
      </c>
      <c r="G83" s="43" t="s">
        <v>207</v>
      </c>
      <c r="H83" s="43" t="s">
        <v>464</v>
      </c>
      <c r="I83" s="126">
        <v>168320.75</v>
      </c>
    </row>
    <row r="84" spans="1:9" ht="15.75" customHeight="1">
      <c r="A84" s="55" t="s">
        <v>146</v>
      </c>
      <c r="B84" s="56"/>
      <c r="C84" s="43" t="s">
        <v>147</v>
      </c>
      <c r="D84" s="112" t="s">
        <v>207</v>
      </c>
      <c r="E84" s="110" t="s">
        <v>207</v>
      </c>
      <c r="F84" s="43" t="s">
        <v>207</v>
      </c>
      <c r="G84" s="43" t="s">
        <v>207</v>
      </c>
      <c r="H84" s="111" t="s">
        <v>296</v>
      </c>
      <c r="I84" s="126">
        <v>0</v>
      </c>
    </row>
    <row r="85" spans="1:9" ht="15.75" customHeight="1">
      <c r="A85" s="55"/>
      <c r="B85" s="56"/>
      <c r="C85" s="43" t="s">
        <v>148</v>
      </c>
      <c r="D85" s="112" t="s">
        <v>207</v>
      </c>
      <c r="E85" s="2" t="s">
        <v>207</v>
      </c>
      <c r="F85" s="43" t="s">
        <v>207</v>
      </c>
      <c r="G85" s="43" t="s">
        <v>207</v>
      </c>
      <c r="H85" s="43" t="s">
        <v>296</v>
      </c>
      <c r="I85" s="126">
        <v>0</v>
      </c>
    </row>
    <row r="86" spans="1:9" ht="15.75" customHeight="1">
      <c r="A86" s="55"/>
      <c r="B86" s="56"/>
      <c r="C86" s="43" t="s">
        <v>452</v>
      </c>
      <c r="D86" s="2" t="s">
        <v>207</v>
      </c>
      <c r="E86" s="112" t="s">
        <v>37</v>
      </c>
      <c r="F86" s="43" t="s">
        <v>207</v>
      </c>
      <c r="G86" s="111" t="s">
        <v>207</v>
      </c>
      <c r="H86" s="43" t="s">
        <v>37</v>
      </c>
      <c r="I86" s="25" t="s">
        <v>207</v>
      </c>
    </row>
    <row r="87" spans="1:9" ht="15.75" customHeight="1" hidden="1">
      <c r="A87" s="55"/>
      <c r="B87" s="56"/>
      <c r="C87" s="43" t="s">
        <v>267</v>
      </c>
      <c r="D87" s="112" t="s">
        <v>416</v>
      </c>
      <c r="E87" s="112" t="s">
        <v>406</v>
      </c>
      <c r="F87" s="43" t="s">
        <v>207</v>
      </c>
      <c r="G87" s="43" t="s">
        <v>207</v>
      </c>
      <c r="H87" s="111" t="s">
        <v>406</v>
      </c>
      <c r="I87" s="126">
        <v>8.78</v>
      </c>
    </row>
    <row r="88" spans="1:9" ht="15.75" customHeight="1">
      <c r="A88" s="55"/>
      <c r="B88" s="56"/>
      <c r="C88" s="43" t="s">
        <v>292</v>
      </c>
      <c r="D88" s="112" t="s">
        <v>417</v>
      </c>
      <c r="E88" s="112"/>
      <c r="F88" s="43" t="s">
        <v>207</v>
      </c>
      <c r="G88" s="43" t="s">
        <v>207</v>
      </c>
      <c r="H88" s="111"/>
      <c r="I88" s="126">
        <f>D88-E88</f>
        <v>23400</v>
      </c>
    </row>
    <row r="89" spans="1:9" ht="15.75" customHeight="1">
      <c r="A89" s="55"/>
      <c r="B89" s="56"/>
      <c r="C89" s="43" t="s">
        <v>267</v>
      </c>
      <c r="D89" s="112" t="s">
        <v>416</v>
      </c>
      <c r="E89" s="112" t="s">
        <v>473</v>
      </c>
      <c r="F89" s="43" t="s">
        <v>207</v>
      </c>
      <c r="G89" s="43" t="s">
        <v>207</v>
      </c>
      <c r="H89" s="111" t="s">
        <v>473</v>
      </c>
      <c r="I89" s="126">
        <v>49945.59</v>
      </c>
    </row>
    <row r="90" spans="1:9" ht="15.75" customHeight="1">
      <c r="A90" s="55"/>
      <c r="B90" s="56"/>
      <c r="C90" s="43" t="s">
        <v>172</v>
      </c>
      <c r="D90" s="2"/>
      <c r="E90" s="112" t="s">
        <v>186</v>
      </c>
      <c r="F90" s="43" t="s">
        <v>207</v>
      </c>
      <c r="G90" s="43" t="s">
        <v>207</v>
      </c>
      <c r="H90" s="43" t="s">
        <v>186</v>
      </c>
      <c r="I90" s="126"/>
    </row>
    <row r="91" spans="1:9" ht="15.75" customHeight="1">
      <c r="A91" s="98"/>
      <c r="B91" s="61"/>
      <c r="C91" s="64"/>
      <c r="D91" s="112" t="s">
        <v>207</v>
      </c>
      <c r="E91" s="112" t="s">
        <v>207</v>
      </c>
      <c r="F91" s="43" t="s">
        <v>207</v>
      </c>
      <c r="G91" s="111" t="s">
        <v>207</v>
      </c>
      <c r="H91" s="43" t="s">
        <v>207</v>
      </c>
      <c r="I91" s="25" t="s">
        <v>207</v>
      </c>
    </row>
    <row r="92" spans="1:9" ht="15.75" customHeight="1">
      <c r="A92" s="55"/>
      <c r="B92" s="56"/>
      <c r="C92" s="43"/>
      <c r="D92" s="2" t="s">
        <v>207</v>
      </c>
      <c r="E92" s="2" t="s">
        <v>207</v>
      </c>
      <c r="F92" s="43" t="s">
        <v>207</v>
      </c>
      <c r="G92" s="111" t="s">
        <v>207</v>
      </c>
      <c r="H92" s="43" t="s">
        <v>207</v>
      </c>
      <c r="I92" s="25" t="s">
        <v>207</v>
      </c>
    </row>
    <row r="93" spans="1:9" ht="15.75" customHeight="1" thickBot="1">
      <c r="A93" s="103"/>
      <c r="B93" s="62"/>
      <c r="C93" s="30"/>
      <c r="D93" s="30" t="s">
        <v>207</v>
      </c>
      <c r="E93" s="30" t="s">
        <v>207</v>
      </c>
      <c r="F93" s="30" t="s">
        <v>207</v>
      </c>
      <c r="G93" s="113" t="s">
        <v>207</v>
      </c>
      <c r="H93" s="30" t="s">
        <v>207</v>
      </c>
      <c r="I93" s="30" t="s">
        <v>207</v>
      </c>
    </row>
    <row r="94" spans="1:9" ht="15.75" customHeight="1">
      <c r="A94" s="55"/>
      <c r="B94" s="56"/>
      <c r="C94" s="43"/>
      <c r="D94" s="43" t="s">
        <v>207</v>
      </c>
      <c r="E94" s="43" t="s">
        <v>207</v>
      </c>
      <c r="F94" s="43" t="s">
        <v>207</v>
      </c>
      <c r="G94" s="111" t="s">
        <v>207</v>
      </c>
      <c r="H94" s="43" t="s">
        <v>207</v>
      </c>
      <c r="I94" s="43" t="s">
        <v>207</v>
      </c>
    </row>
    <row r="95" spans="1:9" ht="15.75" customHeight="1" thickBot="1">
      <c r="A95" s="103"/>
      <c r="B95" s="62"/>
      <c r="C95" s="30"/>
      <c r="D95" s="30" t="s">
        <v>207</v>
      </c>
      <c r="E95" s="30" t="s">
        <v>207</v>
      </c>
      <c r="F95" s="30" t="s">
        <v>207</v>
      </c>
      <c r="G95" s="30" t="s">
        <v>207</v>
      </c>
      <c r="H95" s="30" t="s">
        <v>207</v>
      </c>
      <c r="I95" s="30" t="s">
        <v>207</v>
      </c>
    </row>
    <row r="96" spans="1:9" ht="15.75" customHeight="1" thickBot="1">
      <c r="A96" s="103"/>
      <c r="B96" s="62"/>
      <c r="C96" s="30"/>
      <c r="D96" s="30" t="s">
        <v>207</v>
      </c>
      <c r="E96" s="30" t="s">
        <v>207</v>
      </c>
      <c r="F96" s="30" t="s">
        <v>207</v>
      </c>
      <c r="G96" s="30" t="s">
        <v>207</v>
      </c>
      <c r="H96" s="30" t="s">
        <v>207</v>
      </c>
      <c r="I96" s="30" t="s">
        <v>207</v>
      </c>
    </row>
    <row r="97" spans="1:9" ht="15.75" customHeight="1">
      <c r="A97" s="55"/>
      <c r="B97" s="56"/>
      <c r="C97" s="43"/>
      <c r="D97" s="43" t="s">
        <v>207</v>
      </c>
      <c r="E97" s="43" t="s">
        <v>207</v>
      </c>
      <c r="F97" s="43" t="s">
        <v>207</v>
      </c>
      <c r="G97" s="43" t="s">
        <v>207</v>
      </c>
      <c r="H97" s="43" t="s">
        <v>207</v>
      </c>
      <c r="I97" s="43" t="s">
        <v>207</v>
      </c>
    </row>
    <row r="98" spans="1:9" ht="15.75" customHeight="1">
      <c r="A98" s="55"/>
      <c r="B98" s="56"/>
      <c r="C98" s="43"/>
      <c r="D98" s="43" t="s">
        <v>207</v>
      </c>
      <c r="E98" s="43" t="s">
        <v>207</v>
      </c>
      <c r="F98" s="43" t="s">
        <v>207</v>
      </c>
      <c r="G98" s="43" t="s">
        <v>207</v>
      </c>
      <c r="H98" s="43" t="s">
        <v>207</v>
      </c>
      <c r="I98" s="43" t="s">
        <v>207</v>
      </c>
    </row>
    <row r="99" spans="1:9" ht="15.75" customHeight="1">
      <c r="A99" s="55"/>
      <c r="B99" s="56"/>
      <c r="C99" s="43"/>
      <c r="D99" s="43" t="s">
        <v>207</v>
      </c>
      <c r="E99" s="43" t="s">
        <v>207</v>
      </c>
      <c r="F99" s="43" t="s">
        <v>207</v>
      </c>
      <c r="G99" s="43" t="s">
        <v>207</v>
      </c>
      <c r="H99" s="43" t="s">
        <v>207</v>
      </c>
      <c r="I99" s="43" t="s">
        <v>207</v>
      </c>
    </row>
    <row r="100" spans="1:9" ht="15.75" customHeight="1">
      <c r="A100" s="34"/>
      <c r="B100" s="57"/>
      <c r="C100" s="29"/>
      <c r="D100" s="29"/>
      <c r="E100" s="29"/>
      <c r="F100" s="29"/>
      <c r="G100" s="29"/>
      <c r="H100" s="29"/>
      <c r="I100" s="29"/>
    </row>
    <row r="101" spans="1:9" ht="10.5" customHeight="1">
      <c r="A101" s="26"/>
      <c r="B101" s="58"/>
      <c r="C101" s="4"/>
      <c r="D101" s="27"/>
      <c r="E101" s="27"/>
      <c r="F101" s="27"/>
      <c r="G101" s="27"/>
      <c r="H101" s="73"/>
      <c r="I101" s="27"/>
    </row>
    <row r="102" spans="2:9" ht="15">
      <c r="B102" s="48" t="s">
        <v>88</v>
      </c>
      <c r="C102" s="14"/>
      <c r="D102" s="13"/>
      <c r="E102" s="13"/>
      <c r="F102" s="13"/>
      <c r="G102" s="13"/>
      <c r="I102" s="73" t="s">
        <v>58</v>
      </c>
    </row>
    <row r="103" spans="1:9" ht="5.25" customHeight="1">
      <c r="A103" s="47"/>
      <c r="B103" s="59"/>
      <c r="C103" s="16"/>
      <c r="D103" s="17"/>
      <c r="E103" s="17"/>
      <c r="F103" s="17"/>
      <c r="G103" s="17"/>
      <c r="H103" s="17"/>
      <c r="I103" s="18"/>
    </row>
    <row r="104" spans="1:9" ht="12.75">
      <c r="A104" s="8"/>
      <c r="B104" s="9"/>
      <c r="C104" s="9" t="s">
        <v>20</v>
      </c>
      <c r="D104" s="7"/>
      <c r="E104" s="35"/>
      <c r="F104" s="44" t="s">
        <v>9</v>
      </c>
      <c r="G104" s="36"/>
      <c r="H104" s="45"/>
      <c r="I104" s="19"/>
    </row>
    <row r="105" spans="1:9" ht="10.5" customHeight="1">
      <c r="A105" s="51"/>
      <c r="B105" s="9" t="s">
        <v>23</v>
      </c>
      <c r="C105" s="33" t="s">
        <v>21</v>
      </c>
      <c r="D105" s="7" t="s">
        <v>81</v>
      </c>
      <c r="E105" s="40" t="s">
        <v>107</v>
      </c>
      <c r="F105" s="46" t="s">
        <v>10</v>
      </c>
      <c r="G105" s="40" t="s">
        <v>13</v>
      </c>
      <c r="H105" s="39"/>
      <c r="I105" s="19" t="s">
        <v>4</v>
      </c>
    </row>
    <row r="106" spans="1:9" ht="10.5" customHeight="1">
      <c r="A106" s="9" t="s">
        <v>7</v>
      </c>
      <c r="B106" s="9" t="s">
        <v>24</v>
      </c>
      <c r="C106" s="33" t="s">
        <v>100</v>
      </c>
      <c r="D106" s="7" t="s">
        <v>82</v>
      </c>
      <c r="E106" s="41" t="s">
        <v>108</v>
      </c>
      <c r="F106" s="7" t="s">
        <v>11</v>
      </c>
      <c r="G106" s="7" t="s">
        <v>14</v>
      </c>
      <c r="H106" s="7" t="s">
        <v>15</v>
      </c>
      <c r="I106" s="19" t="s">
        <v>5</v>
      </c>
    </row>
    <row r="107" spans="1:9" ht="9.75" customHeight="1">
      <c r="A107" s="8"/>
      <c r="B107" s="9" t="s">
        <v>25</v>
      </c>
      <c r="C107" s="33" t="s">
        <v>101</v>
      </c>
      <c r="D107" s="7" t="s">
        <v>5</v>
      </c>
      <c r="E107" s="41" t="s">
        <v>109</v>
      </c>
      <c r="F107" s="7" t="s">
        <v>12</v>
      </c>
      <c r="G107" s="7"/>
      <c r="H107" s="7"/>
      <c r="I107" s="19"/>
    </row>
    <row r="108" spans="1:9" ht="10.5" customHeight="1">
      <c r="A108" s="8"/>
      <c r="B108" s="9"/>
      <c r="C108" s="33"/>
      <c r="D108" s="7"/>
      <c r="E108" s="41"/>
      <c r="F108" s="7"/>
      <c r="G108" s="7"/>
      <c r="H108" s="7"/>
      <c r="I108" s="19"/>
    </row>
    <row r="109" spans="1:9" ht="9.75" customHeight="1" thickBot="1">
      <c r="A109" s="5">
        <v>1</v>
      </c>
      <c r="B109" s="12">
        <v>2</v>
      </c>
      <c r="C109" s="12">
        <v>3</v>
      </c>
      <c r="D109" s="6" t="s">
        <v>2</v>
      </c>
      <c r="E109" s="42" t="s">
        <v>3</v>
      </c>
      <c r="F109" s="6" t="s">
        <v>16</v>
      </c>
      <c r="G109" s="6" t="s">
        <v>17</v>
      </c>
      <c r="H109" s="6" t="s">
        <v>18</v>
      </c>
      <c r="I109" s="20" t="s">
        <v>19</v>
      </c>
    </row>
    <row r="110" spans="1:9" ht="34.5" customHeight="1">
      <c r="A110" s="10" t="s">
        <v>89</v>
      </c>
      <c r="B110" s="60" t="s">
        <v>37</v>
      </c>
      <c r="C110" s="63" t="s">
        <v>54</v>
      </c>
      <c r="D110" s="2" t="s">
        <v>469</v>
      </c>
      <c r="E110" s="2" t="s">
        <v>495</v>
      </c>
      <c r="F110" s="43"/>
      <c r="G110" s="43"/>
      <c r="H110" s="115">
        <f>E110+G110</f>
        <v>-898610.32</v>
      </c>
      <c r="I110" s="24" t="s">
        <v>207</v>
      </c>
    </row>
    <row r="111" spans="1:9" ht="12.75" customHeight="1">
      <c r="A111" s="65" t="s">
        <v>40</v>
      </c>
      <c r="B111" s="66"/>
      <c r="C111" s="78"/>
      <c r="D111" s="67"/>
      <c r="E111" s="67"/>
      <c r="F111" s="68"/>
      <c r="G111" s="68"/>
      <c r="H111" s="68"/>
      <c r="I111" s="69"/>
    </row>
    <row r="112" spans="1:9" ht="24.75" customHeight="1">
      <c r="A112" s="10" t="s">
        <v>90</v>
      </c>
      <c r="B112" s="71" t="s">
        <v>41</v>
      </c>
      <c r="C112" s="2" t="s">
        <v>54</v>
      </c>
      <c r="D112" s="2" t="s">
        <v>207</v>
      </c>
      <c r="E112" s="2" t="s">
        <v>207</v>
      </c>
      <c r="F112" s="2" t="s">
        <v>207</v>
      </c>
      <c r="G112" s="2" t="s">
        <v>207</v>
      </c>
      <c r="H112" s="2" t="s">
        <v>207</v>
      </c>
      <c r="I112" s="2" t="s">
        <v>207</v>
      </c>
    </row>
    <row r="113" spans="1:9" ht="11.25" customHeight="1">
      <c r="A113" s="65" t="s">
        <v>39</v>
      </c>
      <c r="B113" s="66"/>
      <c r="C113" s="67" t="s">
        <v>207</v>
      </c>
      <c r="D113" s="67" t="s">
        <v>207</v>
      </c>
      <c r="E113" s="67" t="s">
        <v>207</v>
      </c>
      <c r="F113" s="67" t="s">
        <v>207</v>
      </c>
      <c r="G113" s="67" t="s">
        <v>207</v>
      </c>
      <c r="H113" s="67" t="s">
        <v>207</v>
      </c>
      <c r="I113" s="67" t="s">
        <v>207</v>
      </c>
    </row>
    <row r="114" spans="1:9" ht="10.5" customHeight="1">
      <c r="A114" s="10" t="s">
        <v>175</v>
      </c>
      <c r="B114" s="70"/>
      <c r="C114" s="2" t="s">
        <v>207</v>
      </c>
      <c r="D114" s="2" t="s">
        <v>207</v>
      </c>
      <c r="E114" s="2" t="s">
        <v>207</v>
      </c>
      <c r="F114" s="2" t="s">
        <v>207</v>
      </c>
      <c r="G114" s="2" t="s">
        <v>207</v>
      </c>
      <c r="H114" s="2" t="s">
        <v>207</v>
      </c>
      <c r="I114" s="2" t="s">
        <v>207</v>
      </c>
    </row>
    <row r="115" spans="1:9" ht="14.25" customHeight="1">
      <c r="A115" s="10"/>
      <c r="B115" s="70"/>
      <c r="C115" s="2" t="s">
        <v>207</v>
      </c>
      <c r="D115" s="2" t="s">
        <v>207</v>
      </c>
      <c r="E115" s="2" t="s">
        <v>207</v>
      </c>
      <c r="F115" s="2" t="s">
        <v>207</v>
      </c>
      <c r="G115" s="2" t="s">
        <v>207</v>
      </c>
      <c r="H115" s="2" t="s">
        <v>207</v>
      </c>
      <c r="I115" s="2" t="s">
        <v>207</v>
      </c>
    </row>
    <row r="116" spans="1:9" ht="18" customHeight="1">
      <c r="A116" s="10"/>
      <c r="B116" s="70"/>
      <c r="C116" s="2" t="s">
        <v>207</v>
      </c>
      <c r="D116" s="2" t="s">
        <v>207</v>
      </c>
      <c r="E116" s="2" t="s">
        <v>207</v>
      </c>
      <c r="F116" s="2" t="s">
        <v>207</v>
      </c>
      <c r="G116" s="2" t="s">
        <v>207</v>
      </c>
      <c r="H116" s="2" t="s">
        <v>207</v>
      </c>
      <c r="I116" s="2" t="s">
        <v>207</v>
      </c>
    </row>
    <row r="117" spans="1:9" ht="15" customHeight="1">
      <c r="A117" s="10"/>
      <c r="B117" s="56"/>
      <c r="C117" s="2" t="s">
        <v>207</v>
      </c>
      <c r="D117" s="2" t="s">
        <v>207</v>
      </c>
      <c r="E117" s="2" t="s">
        <v>207</v>
      </c>
      <c r="F117" s="2" t="s">
        <v>207</v>
      </c>
      <c r="G117" s="2" t="s">
        <v>207</v>
      </c>
      <c r="H117" s="2" t="s">
        <v>207</v>
      </c>
      <c r="I117" s="2" t="s">
        <v>207</v>
      </c>
    </row>
    <row r="118" spans="1:9" ht="21" customHeight="1">
      <c r="A118" s="10" t="s">
        <v>91</v>
      </c>
      <c r="B118" s="61" t="s">
        <v>42</v>
      </c>
      <c r="C118" s="2" t="s">
        <v>54</v>
      </c>
      <c r="D118" s="2" t="s">
        <v>207</v>
      </c>
      <c r="E118" s="2" t="s">
        <v>207</v>
      </c>
      <c r="F118" s="2" t="s">
        <v>207</v>
      </c>
      <c r="G118" s="2" t="s">
        <v>207</v>
      </c>
      <c r="H118" s="2" t="s">
        <v>207</v>
      </c>
      <c r="I118" s="2" t="s">
        <v>207</v>
      </c>
    </row>
    <row r="119" spans="1:9" ht="18.75" customHeight="1">
      <c r="A119" s="65" t="s">
        <v>39</v>
      </c>
      <c r="B119" s="66"/>
      <c r="C119" s="67" t="s">
        <v>207</v>
      </c>
      <c r="D119" s="67" t="s">
        <v>207</v>
      </c>
      <c r="E119" s="67" t="s">
        <v>207</v>
      </c>
      <c r="F119" s="67" t="s">
        <v>207</v>
      </c>
      <c r="G119" s="67" t="s">
        <v>207</v>
      </c>
      <c r="H119" s="67" t="s">
        <v>207</v>
      </c>
      <c r="I119" s="67" t="s">
        <v>207</v>
      </c>
    </row>
    <row r="120" spans="1:9" ht="12.75" customHeight="1">
      <c r="A120" s="10"/>
      <c r="B120" s="71"/>
      <c r="C120" s="2"/>
      <c r="D120" s="2" t="s">
        <v>207</v>
      </c>
      <c r="E120" s="2" t="s">
        <v>207</v>
      </c>
      <c r="F120" s="2" t="s">
        <v>207</v>
      </c>
      <c r="G120" s="2" t="s">
        <v>207</v>
      </c>
      <c r="H120" s="2" t="s">
        <v>207</v>
      </c>
      <c r="I120" s="2" t="s">
        <v>207</v>
      </c>
    </row>
    <row r="121" spans="1:9" ht="18" customHeight="1">
      <c r="A121" s="10"/>
      <c r="B121" s="71"/>
      <c r="C121" s="2" t="s">
        <v>207</v>
      </c>
      <c r="D121" s="2" t="s">
        <v>207</v>
      </c>
      <c r="E121" s="2" t="s">
        <v>207</v>
      </c>
      <c r="F121" s="2" t="s">
        <v>207</v>
      </c>
      <c r="G121" s="2" t="s">
        <v>207</v>
      </c>
      <c r="H121" s="2" t="s">
        <v>207</v>
      </c>
      <c r="I121" s="2" t="s">
        <v>207</v>
      </c>
    </row>
    <row r="122" spans="1:9" ht="18.75" customHeight="1">
      <c r="A122" s="10" t="s">
        <v>53</v>
      </c>
      <c r="B122" s="61" t="s">
        <v>38</v>
      </c>
      <c r="C122" s="2" t="s">
        <v>207</v>
      </c>
      <c r="D122" s="2" t="s">
        <v>469</v>
      </c>
      <c r="E122" s="2" t="s">
        <v>54</v>
      </c>
      <c r="F122" s="43" t="s">
        <v>207</v>
      </c>
      <c r="G122" s="43" t="s">
        <v>207</v>
      </c>
      <c r="H122" s="43" t="s">
        <v>207</v>
      </c>
      <c r="I122" s="75"/>
    </row>
    <row r="123" spans="1:9" ht="20.25" customHeight="1">
      <c r="A123" s="10" t="s">
        <v>56</v>
      </c>
      <c r="B123" s="61" t="s">
        <v>44</v>
      </c>
      <c r="C123" s="2" t="s">
        <v>169</v>
      </c>
      <c r="D123" s="2" t="s">
        <v>468</v>
      </c>
      <c r="E123" s="2" t="s">
        <v>54</v>
      </c>
      <c r="F123" s="43" t="s">
        <v>207</v>
      </c>
      <c r="G123" s="43" t="s">
        <v>207</v>
      </c>
      <c r="H123" s="43" t="s">
        <v>207</v>
      </c>
      <c r="I123" s="25" t="s">
        <v>54</v>
      </c>
    </row>
    <row r="124" spans="1:9" ht="21.75" customHeight="1">
      <c r="A124" s="10" t="s">
        <v>57</v>
      </c>
      <c r="B124" s="61" t="s">
        <v>45</v>
      </c>
      <c r="C124" s="2" t="s">
        <v>170</v>
      </c>
      <c r="D124" s="2" t="s">
        <v>463</v>
      </c>
      <c r="E124" s="2" t="s">
        <v>54</v>
      </c>
      <c r="F124" s="43" t="s">
        <v>207</v>
      </c>
      <c r="G124" s="43" t="s">
        <v>207</v>
      </c>
      <c r="H124" s="43" t="s">
        <v>207</v>
      </c>
      <c r="I124" s="25" t="s">
        <v>54</v>
      </c>
    </row>
    <row r="125" spans="1:9" ht="28.5" customHeight="1">
      <c r="A125" s="10" t="s">
        <v>63</v>
      </c>
      <c r="B125" s="66" t="s">
        <v>46</v>
      </c>
      <c r="C125" s="2" t="s">
        <v>54</v>
      </c>
      <c r="D125" s="67" t="s">
        <v>54</v>
      </c>
      <c r="E125" s="148">
        <v>-898610.32</v>
      </c>
      <c r="F125" s="68" t="s">
        <v>207</v>
      </c>
      <c r="G125" s="67" t="s">
        <v>207</v>
      </c>
      <c r="H125" s="132">
        <f>E125</f>
        <v>-898610.32</v>
      </c>
      <c r="I125" s="69" t="s">
        <v>54</v>
      </c>
    </row>
    <row r="126" spans="1:9" ht="36" customHeight="1">
      <c r="A126" s="10" t="s">
        <v>96</v>
      </c>
      <c r="B126" s="61" t="s">
        <v>47</v>
      </c>
      <c r="C126" s="74" t="s">
        <v>54</v>
      </c>
      <c r="D126" s="74" t="s">
        <v>54</v>
      </c>
      <c r="E126" s="147">
        <v>-898610.32</v>
      </c>
      <c r="F126" s="74" t="s">
        <v>207</v>
      </c>
      <c r="G126" s="74" t="s">
        <v>54</v>
      </c>
      <c r="H126" s="131">
        <f>E126</f>
        <v>-898610.32</v>
      </c>
      <c r="I126" s="75" t="s">
        <v>54</v>
      </c>
    </row>
    <row r="127" spans="1:9" ht="14.25" customHeight="1">
      <c r="A127" s="65" t="s">
        <v>39</v>
      </c>
      <c r="B127" s="66"/>
      <c r="C127" s="67"/>
      <c r="D127" s="67"/>
      <c r="E127" s="67"/>
      <c r="F127" s="68"/>
      <c r="G127" s="68"/>
      <c r="H127" s="68"/>
      <c r="I127" s="69"/>
    </row>
    <row r="128" spans="1:9" ht="23.25" customHeight="1">
      <c r="A128" s="10" t="s">
        <v>61</v>
      </c>
      <c r="B128" s="71" t="s">
        <v>48</v>
      </c>
      <c r="C128" s="43" t="s">
        <v>54</v>
      </c>
      <c r="D128" s="2" t="s">
        <v>54</v>
      </c>
      <c r="E128" s="2" t="s">
        <v>501</v>
      </c>
      <c r="F128" s="43" t="s">
        <v>54</v>
      </c>
      <c r="G128" s="2" t="s">
        <v>54</v>
      </c>
      <c r="H128" s="115" t="str">
        <f>E128</f>
        <v>-3305024,68</v>
      </c>
      <c r="I128" s="25" t="s">
        <v>54</v>
      </c>
    </row>
    <row r="129" spans="1:9" ht="31.5" customHeight="1" thickBot="1">
      <c r="A129" s="103" t="s">
        <v>62</v>
      </c>
      <c r="B129" s="72" t="s">
        <v>49</v>
      </c>
      <c r="C129" s="30" t="s">
        <v>54</v>
      </c>
      <c r="D129" s="52" t="s">
        <v>54</v>
      </c>
      <c r="E129" s="52" t="s">
        <v>502</v>
      </c>
      <c r="F129" s="30" t="s">
        <v>207</v>
      </c>
      <c r="G129" s="52" t="s">
        <v>54</v>
      </c>
      <c r="H129" s="124" t="str">
        <f>E129</f>
        <v>2406414,36</v>
      </c>
      <c r="I129" s="53" t="s">
        <v>54</v>
      </c>
    </row>
    <row r="130" spans="1:9" ht="20.25" customHeight="1">
      <c r="A130" s="65"/>
      <c r="B130" s="83"/>
      <c r="C130" s="29"/>
      <c r="D130" s="29"/>
      <c r="E130" s="29"/>
      <c r="F130" s="29"/>
      <c r="G130" s="29"/>
      <c r="H130" s="73" t="s">
        <v>60</v>
      </c>
      <c r="I130" s="29"/>
    </row>
    <row r="131" spans="1:9" ht="6.75" customHeight="1">
      <c r="A131" s="80"/>
      <c r="B131" s="81"/>
      <c r="C131" s="32"/>
      <c r="D131" s="32"/>
      <c r="E131" s="32"/>
      <c r="F131" s="32"/>
      <c r="G131" s="32"/>
      <c r="H131" s="73"/>
      <c r="I131" s="32"/>
    </row>
    <row r="132" spans="1:9" ht="16.5" customHeight="1">
      <c r="A132" s="8"/>
      <c r="B132" s="33"/>
      <c r="C132" s="9" t="s">
        <v>20</v>
      </c>
      <c r="D132" s="7"/>
      <c r="E132" s="37"/>
      <c r="F132" s="79" t="s">
        <v>9</v>
      </c>
      <c r="G132" s="38"/>
      <c r="H132" s="45"/>
      <c r="I132" s="19"/>
    </row>
    <row r="133" spans="1:9" ht="10.5" customHeight="1">
      <c r="A133" s="51"/>
      <c r="B133" s="9" t="s">
        <v>23</v>
      </c>
      <c r="C133" s="33" t="s">
        <v>21</v>
      </c>
      <c r="D133" s="7" t="s">
        <v>81</v>
      </c>
      <c r="E133" s="40" t="s">
        <v>107</v>
      </c>
      <c r="F133" s="46" t="s">
        <v>10</v>
      </c>
      <c r="G133" s="40" t="s">
        <v>13</v>
      </c>
      <c r="H133" s="39"/>
      <c r="I133" s="19" t="s">
        <v>4</v>
      </c>
    </row>
    <row r="134" spans="1:9" ht="10.5" customHeight="1">
      <c r="A134" s="9" t="s">
        <v>7</v>
      </c>
      <c r="B134" s="9" t="s">
        <v>24</v>
      </c>
      <c r="C134" s="33" t="s">
        <v>102</v>
      </c>
      <c r="D134" s="7" t="s">
        <v>82</v>
      </c>
      <c r="E134" s="41" t="s">
        <v>108</v>
      </c>
      <c r="F134" s="7" t="s">
        <v>11</v>
      </c>
      <c r="G134" s="7" t="s">
        <v>14</v>
      </c>
      <c r="H134" s="7" t="s">
        <v>15</v>
      </c>
      <c r="I134" s="19" t="s">
        <v>5</v>
      </c>
    </row>
    <row r="135" spans="1:9" ht="10.5" customHeight="1">
      <c r="A135" s="8"/>
      <c r="B135" s="9" t="s">
        <v>25</v>
      </c>
      <c r="C135" s="9" t="s">
        <v>101</v>
      </c>
      <c r="D135" s="7" t="s">
        <v>5</v>
      </c>
      <c r="E135" s="41" t="s">
        <v>109</v>
      </c>
      <c r="F135" s="7" t="s">
        <v>12</v>
      </c>
      <c r="G135" s="7"/>
      <c r="H135" s="7"/>
      <c r="I135" s="19"/>
    </row>
    <row r="136" spans="1:9" ht="10.5" customHeight="1">
      <c r="A136" s="8"/>
      <c r="B136" s="9"/>
      <c r="C136" s="9"/>
      <c r="D136" s="7"/>
      <c r="E136" s="41"/>
      <c r="F136" s="7"/>
      <c r="G136" s="7"/>
      <c r="H136" s="7"/>
      <c r="I136" s="19"/>
    </row>
    <row r="137" spans="1:9" ht="15" customHeight="1" thickBot="1">
      <c r="A137" s="5">
        <v>1</v>
      </c>
      <c r="B137" s="12">
        <v>2</v>
      </c>
      <c r="C137" s="12">
        <v>3</v>
      </c>
      <c r="D137" s="6" t="s">
        <v>2</v>
      </c>
      <c r="E137" s="42" t="s">
        <v>3</v>
      </c>
      <c r="F137" s="6" t="s">
        <v>16</v>
      </c>
      <c r="G137" s="6" t="s">
        <v>17</v>
      </c>
      <c r="H137" s="6" t="s">
        <v>18</v>
      </c>
      <c r="I137" s="20" t="s">
        <v>19</v>
      </c>
    </row>
    <row r="138" spans="1:9" ht="35.25" customHeight="1">
      <c r="A138" s="10" t="s">
        <v>64</v>
      </c>
      <c r="B138" s="66" t="s">
        <v>50</v>
      </c>
      <c r="C138" s="74" t="s">
        <v>54</v>
      </c>
      <c r="D138" s="2" t="s">
        <v>54</v>
      </c>
      <c r="E138" s="2" t="s">
        <v>54</v>
      </c>
      <c r="F138" s="74" t="s">
        <v>207</v>
      </c>
      <c r="G138" s="74" t="s">
        <v>207</v>
      </c>
      <c r="H138" s="74" t="s">
        <v>207</v>
      </c>
      <c r="I138" s="75" t="s">
        <v>54</v>
      </c>
    </row>
    <row r="139" spans="1:9" ht="15" customHeight="1">
      <c r="A139" s="65" t="s">
        <v>40</v>
      </c>
      <c r="B139" s="66"/>
      <c r="C139" s="76"/>
      <c r="D139" s="67"/>
      <c r="E139" s="67"/>
      <c r="F139" s="46" t="s">
        <v>207</v>
      </c>
      <c r="G139" s="46" t="s">
        <v>207</v>
      </c>
      <c r="H139" s="46" t="s">
        <v>207</v>
      </c>
      <c r="I139" s="77"/>
    </row>
    <row r="140" spans="1:9" ht="22.5">
      <c r="A140" s="10" t="s">
        <v>83</v>
      </c>
      <c r="B140" s="71" t="s">
        <v>51</v>
      </c>
      <c r="C140" s="67" t="s">
        <v>54</v>
      </c>
      <c r="D140" s="68" t="s">
        <v>54</v>
      </c>
      <c r="E140" s="68" t="s">
        <v>54</v>
      </c>
      <c r="F140" s="68" t="s">
        <v>207</v>
      </c>
      <c r="G140" s="68" t="s">
        <v>207</v>
      </c>
      <c r="H140" s="68" t="s">
        <v>207</v>
      </c>
      <c r="I140" s="69" t="s">
        <v>54</v>
      </c>
    </row>
    <row r="141" spans="1:9" ht="36" customHeight="1" thickBot="1">
      <c r="A141" s="103" t="s">
        <v>84</v>
      </c>
      <c r="B141" s="72" t="s">
        <v>52</v>
      </c>
      <c r="C141" s="52" t="s">
        <v>54</v>
      </c>
      <c r="D141" s="30" t="s">
        <v>54</v>
      </c>
      <c r="E141" s="30" t="s">
        <v>54</v>
      </c>
      <c r="F141" s="30" t="s">
        <v>207</v>
      </c>
      <c r="G141" s="30" t="s">
        <v>207</v>
      </c>
      <c r="H141" s="30" t="s">
        <v>207</v>
      </c>
      <c r="I141" s="53" t="s">
        <v>54</v>
      </c>
    </row>
    <row r="142" spans="1:9" ht="12.75">
      <c r="A142" s="65"/>
      <c r="B142" s="83"/>
      <c r="C142" s="29"/>
      <c r="D142" s="29"/>
      <c r="E142" s="29"/>
      <c r="F142" s="29"/>
      <c r="G142" s="29"/>
      <c r="H142" s="29"/>
      <c r="I142" s="29"/>
    </row>
    <row r="143" spans="1:9" ht="7.5" customHeight="1">
      <c r="A143" s="49"/>
      <c r="B143" s="49"/>
      <c r="C143" s="29"/>
      <c r="D143" s="29"/>
      <c r="E143" s="29"/>
      <c r="F143" s="29"/>
      <c r="G143" s="29"/>
      <c r="H143" s="29"/>
      <c r="I143" s="29"/>
    </row>
    <row r="144" spans="1:9" ht="30" customHeight="1">
      <c r="A144" s="50" t="s">
        <v>29</v>
      </c>
      <c r="B144" s="50"/>
      <c r="C144" s="29" t="s">
        <v>150</v>
      </c>
      <c r="D144" s="58"/>
      <c r="E144" s="58" t="s">
        <v>31</v>
      </c>
      <c r="F144" s="29"/>
      <c r="G144" s="29"/>
      <c r="H144" s="29"/>
      <c r="I144" s="29"/>
    </row>
    <row r="145" spans="1:9" ht="9.75" customHeight="1">
      <c r="A145" s="14" t="s">
        <v>33</v>
      </c>
      <c r="B145" s="14"/>
      <c r="C145" s="13"/>
      <c r="D145" s="11"/>
      <c r="E145" s="11" t="s">
        <v>97</v>
      </c>
      <c r="F145" s="11"/>
      <c r="G145" s="11"/>
      <c r="H145" s="11" t="s">
        <v>152</v>
      </c>
      <c r="I145" s="11"/>
    </row>
    <row r="146" spans="4:9" ht="9.75" customHeight="1">
      <c r="D146" s="11"/>
      <c r="E146" s="11"/>
      <c r="F146" s="26" t="s">
        <v>34</v>
      </c>
      <c r="H146" s="11"/>
      <c r="I146" s="11"/>
    </row>
    <row r="147" spans="1:9" ht="24.75" customHeight="1">
      <c r="A147" s="14" t="s">
        <v>30</v>
      </c>
      <c r="B147" s="14" t="s">
        <v>151</v>
      </c>
      <c r="C147" s="13"/>
      <c r="D147" s="11"/>
      <c r="E147" s="11"/>
      <c r="F147" s="11"/>
      <c r="G147" s="11"/>
      <c r="H147" s="11"/>
      <c r="I147" s="11"/>
    </row>
    <row r="148" spans="1:9" ht="9.75" customHeight="1">
      <c r="A148" s="14" t="s">
        <v>35</v>
      </c>
      <c r="B148" s="14"/>
      <c r="C148" s="13"/>
      <c r="D148" s="11"/>
      <c r="E148" s="11"/>
      <c r="F148" s="11"/>
      <c r="G148" s="11"/>
      <c r="H148" s="11"/>
      <c r="I148" s="11"/>
    </row>
    <row r="149" spans="1:9" ht="11.25" customHeight="1">
      <c r="A149" s="14"/>
      <c r="B149" s="14"/>
      <c r="C149" s="26"/>
      <c r="D149" s="11"/>
      <c r="E149" s="84"/>
      <c r="F149" s="11"/>
      <c r="G149" s="11"/>
      <c r="H149" s="11"/>
      <c r="I149" s="85"/>
    </row>
    <row r="150" spans="1:9" ht="23.25" customHeight="1">
      <c r="A150" s="14" t="s">
        <v>482</v>
      </c>
      <c r="D150" s="11"/>
      <c r="E150" s="11"/>
      <c r="F150" s="11"/>
      <c r="G150" s="11"/>
      <c r="H150" s="11"/>
      <c r="I150" s="85"/>
    </row>
    <row r="151" spans="4:9" ht="9.75" customHeight="1">
      <c r="D151" s="11"/>
      <c r="E151" s="11"/>
      <c r="F151" s="11"/>
      <c r="G151" s="11"/>
      <c r="H151" s="11"/>
      <c r="I151" s="85"/>
    </row>
    <row r="152" spans="1:9" ht="12.75" customHeight="1">
      <c r="A152" s="26"/>
      <c r="B152" s="26"/>
      <c r="C152" s="4"/>
      <c r="D152" s="27"/>
      <c r="E152" s="27"/>
      <c r="F152" s="27"/>
      <c r="G152" s="27"/>
      <c r="H152" s="27"/>
      <c r="I152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2014-05-08T06:44:41Z</cp:lastPrinted>
  <dcterms:created xsi:type="dcterms:W3CDTF">1999-06-18T11:49:53Z</dcterms:created>
  <dcterms:modified xsi:type="dcterms:W3CDTF">2014-05-08T06:47:30Z</dcterms:modified>
  <cp:category/>
  <cp:version/>
  <cp:contentType/>
  <cp:contentStatus/>
</cp:coreProperties>
</file>